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\\hs-dc2\user_data$\My_Docs\mclark\My Documents\MELISSA\Budget\2020-21\"/>
    </mc:Choice>
  </mc:AlternateContent>
  <xr:revisionPtr revIDLastSave="0" documentId="8_{94291572-AF0E-4236-963F-603A8435352B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Budget Adoption 2020-21" sheetId="4" r:id="rId1"/>
    <sheet name="Budget Adoption 2019-20" sheetId="2" r:id="rId2"/>
    <sheet name="Budget Adoption 2018-19" sheetId="1" r:id="rId3"/>
    <sheet name="Sheet1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53" i="4" l="1"/>
  <c r="G50" i="4"/>
  <c r="G40" i="4"/>
  <c r="G36" i="4"/>
  <c r="G34" i="4"/>
  <c r="F32" i="4"/>
  <c r="E32" i="4"/>
  <c r="G31" i="4"/>
  <c r="G30" i="4"/>
  <c r="G29" i="4"/>
  <c r="G28" i="4"/>
  <c r="G27" i="4"/>
  <c r="G26" i="4"/>
  <c r="G25" i="4"/>
  <c r="G24" i="4"/>
  <c r="G23" i="4"/>
  <c r="G22" i="4"/>
  <c r="G21" i="4"/>
  <c r="G20" i="4"/>
  <c r="G19" i="4"/>
  <c r="G18" i="4"/>
  <c r="G17" i="4"/>
  <c r="G16" i="4"/>
  <c r="G15" i="4"/>
  <c r="G14" i="4"/>
  <c r="G13" i="4"/>
  <c r="F11" i="4"/>
  <c r="E11" i="4"/>
  <c r="G10" i="4"/>
  <c r="G9" i="4"/>
  <c r="G8" i="4"/>
  <c r="G59" i="4" l="1"/>
  <c r="G63" i="4" s="1"/>
  <c r="E38" i="4"/>
  <c r="G32" i="4"/>
  <c r="F38" i="4"/>
  <c r="F42" i="4" s="1"/>
  <c r="G11" i="4"/>
  <c r="E10" i="2"/>
  <c r="G38" i="4" l="1"/>
  <c r="G42" i="4" s="1"/>
  <c r="G53" i="2"/>
  <c r="G50" i="2"/>
  <c r="G40" i="2"/>
  <c r="G36" i="2"/>
  <c r="G34" i="2"/>
  <c r="F32" i="2"/>
  <c r="E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F11" i="2"/>
  <c r="E11" i="2"/>
  <c r="E38" i="2" s="1"/>
  <c r="G10" i="2"/>
  <c r="G9" i="2"/>
  <c r="G8" i="2"/>
  <c r="G59" i="2" l="1"/>
  <c r="G63" i="2" s="1"/>
  <c r="F38" i="2"/>
  <c r="F42" i="2" s="1"/>
  <c r="G11" i="2"/>
  <c r="G32" i="2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9" i="1"/>
  <c r="G10" i="1"/>
  <c r="G38" i="2" l="1"/>
  <c r="G42" i="2" s="1"/>
  <c r="G53" i="1"/>
  <c r="G50" i="1"/>
  <c r="G40" i="1"/>
  <c r="G36" i="1"/>
  <c r="G34" i="1"/>
  <c r="F32" i="1"/>
  <c r="E32" i="1"/>
  <c r="G13" i="1"/>
  <c r="F11" i="1"/>
  <c r="E11" i="1"/>
  <c r="G8" i="1"/>
  <c r="G59" i="1" l="1"/>
  <c r="G63" i="1" s="1"/>
  <c r="F38" i="1"/>
  <c r="F42" i="1" s="1"/>
  <c r="G11" i="1"/>
  <c r="E38" i="1"/>
  <c r="E42" i="1" s="1"/>
  <c r="G32" i="1"/>
  <c r="G38" i="1" l="1"/>
  <c r="G42" i="1" s="1"/>
</calcChain>
</file>

<file path=xl/sharedStrings.xml><?xml version="1.0" encoding="utf-8"?>
<sst xmlns="http://schemas.openxmlformats.org/spreadsheetml/2006/main" count="160" uniqueCount="44">
  <si>
    <t>O'Donnell ISD</t>
  </si>
  <si>
    <t>Maintenance &amp; Operations</t>
  </si>
  <si>
    <t>Total Maintenance &amp; Operations</t>
  </si>
  <si>
    <t>Description</t>
  </si>
  <si>
    <t>Food Service Fund</t>
  </si>
  <si>
    <t>General Fund</t>
  </si>
  <si>
    <t>Local Revenues</t>
  </si>
  <si>
    <t>State Revenues</t>
  </si>
  <si>
    <t>Federal Revenues</t>
  </si>
  <si>
    <t>Total Revenues</t>
  </si>
  <si>
    <t>Instruction</t>
  </si>
  <si>
    <t>Instructional Resources &amp; Media Services</t>
  </si>
  <si>
    <t>Curriculum/Instructional Staff Development</t>
  </si>
  <si>
    <t>Instructional Leadership</t>
  </si>
  <si>
    <t>School Leadership</t>
  </si>
  <si>
    <t>Guidance, Counseling &amp; Evaluation Services</t>
  </si>
  <si>
    <t>Health Services</t>
  </si>
  <si>
    <t>Student (Pupil) Transportation</t>
  </si>
  <si>
    <t>Food Services</t>
  </si>
  <si>
    <t>Extracurricular Activities</t>
  </si>
  <si>
    <t>General Administration</t>
  </si>
  <si>
    <t>Facilities Maintenance &amp; Operations</t>
  </si>
  <si>
    <t>Security &amp; Monitoring Services</t>
  </si>
  <si>
    <t>Data Processing Services</t>
  </si>
  <si>
    <t>Debt Service</t>
  </si>
  <si>
    <t>Facilities Acquisition/Construction</t>
  </si>
  <si>
    <t>Contracted Instructional Services between Public Schools</t>
  </si>
  <si>
    <t>Payments to Fiscal Agent/Member Districts of Shared Service Arrangements (SSA)</t>
  </si>
  <si>
    <t>Other Intergovernmental Charges</t>
  </si>
  <si>
    <t>Total Expenditures</t>
  </si>
  <si>
    <t>79XX</t>
  </si>
  <si>
    <t>Other Resources</t>
  </si>
  <si>
    <t>89XX</t>
  </si>
  <si>
    <t>Other Uses</t>
  </si>
  <si>
    <t>Net Revenues and Other Resources Over (Under) Expenditures and Other Uses</t>
  </si>
  <si>
    <t>Estimated Beginning Fund Balance</t>
  </si>
  <si>
    <t>Estimated Ending Fund Balance</t>
  </si>
  <si>
    <t>Interest &amp; Sinking</t>
  </si>
  <si>
    <t>599</t>
  </si>
  <si>
    <t>Debt Service Fund</t>
  </si>
  <si>
    <t>2018-2019</t>
  </si>
  <si>
    <t>2019-2020</t>
  </si>
  <si>
    <t>2020-2021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</si>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</sst>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m/d/yyyy;@"/>
  </numFmts>
  <fonts count="5" x14ac:knownFonts="1">
    <font>
      <sz val="10"/>
      <name val="Arial"/>
    </font>
    <font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 applyAlignment="1"/>
    <xf numFmtId="0" fontId="0" fillId="0" borderId="0" xfId="0" applyAlignment="1">
      <alignment wrapText="1"/>
    </xf>
    <xf numFmtId="164" fontId="0" fillId="0" borderId="0" xfId="1" applyNumberFormat="1" applyFont="1"/>
    <xf numFmtId="43" fontId="0" fillId="0" borderId="0" xfId="1" applyFont="1" applyBorder="1"/>
    <xf numFmtId="0" fontId="3" fillId="0" borderId="0" xfId="0" applyFont="1" applyBorder="1" applyAlignment="1"/>
    <xf numFmtId="0" fontId="4" fillId="0" borderId="0" xfId="0" applyFont="1"/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43" fontId="0" fillId="0" borderId="0" xfId="1" applyFont="1"/>
    <xf numFmtId="0" fontId="4" fillId="0" borderId="0" xfId="0" applyFont="1" applyAlignment="1">
      <alignment horizontal="center" wrapText="1"/>
    </xf>
    <xf numFmtId="49" fontId="4" fillId="0" borderId="4" xfId="1" applyNumberFormat="1" applyFont="1" applyBorder="1" applyAlignment="1">
      <alignment horizontal="center" wrapText="1"/>
    </xf>
    <xf numFmtId="0" fontId="2" fillId="0" borderId="0" xfId="0" applyFont="1"/>
    <xf numFmtId="164" fontId="4" fillId="0" borderId="0" xfId="1" applyNumberFormat="1" applyFont="1"/>
    <xf numFmtId="164" fontId="4" fillId="0" borderId="4" xfId="1" applyNumberFormat="1" applyFont="1" applyBorder="1"/>
    <xf numFmtId="164" fontId="4" fillId="0" borderId="2" xfId="1" applyNumberFormat="1" applyFont="1" applyBorder="1"/>
    <xf numFmtId="0" fontId="4" fillId="0" borderId="0" xfId="0" applyFont="1" applyAlignment="1"/>
    <xf numFmtId="164" fontId="0" fillId="0" borderId="0" xfId="0" applyNumberFormat="1"/>
    <xf numFmtId="164" fontId="4" fillId="0" borderId="5" xfId="1" applyNumberFormat="1" applyFont="1" applyBorder="1"/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164" fontId="4" fillId="0" borderId="0" xfId="1" applyNumberFormat="1" applyFont="1" applyBorder="1"/>
    <xf numFmtId="164" fontId="0" fillId="0" borderId="0" xfId="1" applyNumberFormat="1" applyFont="1" applyBorder="1"/>
    <xf numFmtId="164" fontId="4" fillId="0" borderId="2" xfId="1" applyNumberFormat="1" applyFont="1" applyFill="1" applyBorder="1"/>
    <xf numFmtId="164" fontId="4" fillId="0" borderId="0" xfId="1" applyNumberFormat="1" applyFont="1" applyFill="1"/>
    <xf numFmtId="0" fontId="4" fillId="0" borderId="0" xfId="0" applyFont="1" applyFill="1"/>
    <xf numFmtId="3" fontId="4" fillId="0" borderId="0" xfId="0" applyNumberFormat="1" applyFont="1" applyFill="1"/>
    <xf numFmtId="164" fontId="4" fillId="0" borderId="4" xfId="1" applyNumberFormat="1" applyFont="1" applyFill="1" applyBorder="1"/>
    <xf numFmtId="0" fontId="3" fillId="0" borderId="0" xfId="0" applyFont="1" applyAlignment="1">
      <alignment wrapText="1"/>
    </xf>
    <xf numFmtId="0" fontId="3" fillId="0" borderId="0" xfId="0" applyFont="1"/>
    <xf numFmtId="164" fontId="3" fillId="0" borderId="0" xfId="1" applyNumberFormat="1" applyFont="1" applyFill="1"/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4" fontId="4" fillId="0" borderId="0" xfId="1" applyNumberFormat="1" applyFont="1" applyBorder="1" applyAlignment="1">
      <alignment horizontal="center" vertical="center" wrapText="1"/>
    </xf>
    <xf numFmtId="164" fontId="4" fillId="0" borderId="4" xfId="1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E50C9-17EB-4359-95DE-64ABABC680EE}">
  <dimension ref="A1:L64"/>
  <sheetViews>
    <sheetView tabSelected="1" view="pageLayout" zoomScaleNormal="100" workbookViewId="0">
      <selection activeCell="A3" sqref="A3"/>
    </sheetView>
  </sheetViews>
  <sheetFormatPr defaultRowHeight="12.75" x14ac:dyDescent="0.2"/>
  <cols>
    <col min="1" max="1" width="26" customWidth="1"/>
    <col min="2" max="2" width="8" customWidth="1"/>
    <col min="3" max="3" width="43.85546875" style="2" customWidth="1"/>
    <col min="4" max="4" width="3.140625" customWidth="1"/>
    <col min="5" max="5" width="13.28515625" customWidth="1"/>
    <col min="6" max="6" width="13.42578125" style="3" customWidth="1"/>
    <col min="7" max="7" width="13.85546875" style="3" customWidth="1"/>
    <col min="8" max="8" width="7.7109375" style="10" customWidth="1"/>
    <col min="9" max="9" width="2.42578125" customWidth="1"/>
    <col min="10" max="10" width="15.85546875" customWidth="1"/>
  </cols>
  <sheetData>
    <row r="1" spans="1:12" ht="18" x14ac:dyDescent="0.2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1"/>
      <c r="L1" s="1"/>
    </row>
    <row r="2" spans="1:12" ht="18" x14ac:dyDescent="0.25">
      <c r="A2" s="34" t="s">
        <v>42</v>
      </c>
      <c r="B2" s="34"/>
      <c r="C2" s="34"/>
      <c r="D2" s="34"/>
      <c r="E2" s="34"/>
      <c r="F2" s="34"/>
      <c r="G2" s="34"/>
      <c r="H2" s="34"/>
      <c r="I2" s="34"/>
      <c r="J2" s="34"/>
      <c r="K2" s="1"/>
      <c r="L2" s="1"/>
    </row>
    <row r="3" spans="1:12" x14ac:dyDescent="0.2">
      <c r="A3" s="13" t="s">
        <v>43</v>
      </c>
      <c r="H3" s="4"/>
    </row>
    <row r="4" spans="1:12" ht="15.75" x14ac:dyDescent="0.25">
      <c r="A4" s="35" t="s">
        <v>1</v>
      </c>
      <c r="B4" s="36"/>
      <c r="C4" s="36"/>
      <c r="D4" s="36"/>
      <c r="E4" s="36"/>
      <c r="F4" s="36"/>
      <c r="G4" s="36"/>
      <c r="H4" s="36"/>
      <c r="I4" s="36"/>
      <c r="J4" s="37"/>
      <c r="K4" s="5"/>
      <c r="L4" s="5"/>
    </row>
    <row r="5" spans="1:12" x14ac:dyDescent="0.2">
      <c r="H5" s="4"/>
    </row>
    <row r="6" spans="1:12" ht="24.95" customHeight="1" x14ac:dyDescent="0.2">
      <c r="B6" s="6"/>
      <c r="C6" s="7"/>
      <c r="D6" s="6"/>
      <c r="E6" s="8">
        <v>101</v>
      </c>
      <c r="F6" s="9">
        <v>199</v>
      </c>
      <c r="G6" s="38" t="s">
        <v>2</v>
      </c>
    </row>
    <row r="7" spans="1:12" ht="50.25" customHeight="1" x14ac:dyDescent="0.2">
      <c r="B7" s="6"/>
      <c r="C7" s="11" t="s">
        <v>3</v>
      </c>
      <c r="D7" s="6"/>
      <c r="E7" s="12" t="s">
        <v>4</v>
      </c>
      <c r="F7" s="12" t="s">
        <v>5</v>
      </c>
      <c r="G7" s="39"/>
      <c r="J7" s="13"/>
    </row>
    <row r="8" spans="1:12" ht="24.95" customHeight="1" x14ac:dyDescent="0.2">
      <c r="B8" s="6">
        <v>5700</v>
      </c>
      <c r="C8" s="7" t="s">
        <v>6</v>
      </c>
      <c r="D8" s="6"/>
      <c r="E8" s="14">
        <v>12000</v>
      </c>
      <c r="F8" s="14">
        <v>1182464</v>
      </c>
      <c r="G8" s="14">
        <f>SUM(E8:F8)</f>
        <v>1194464</v>
      </c>
    </row>
    <row r="9" spans="1:12" ht="24.95" customHeight="1" x14ac:dyDescent="0.2">
      <c r="B9" s="6">
        <v>5800</v>
      </c>
      <c r="C9" s="7" t="s">
        <v>7</v>
      </c>
      <c r="D9" s="6"/>
      <c r="E9" s="14">
        <v>10</v>
      </c>
      <c r="F9" s="14">
        <v>2989040</v>
      </c>
      <c r="G9" s="14">
        <f t="shared" ref="G9:G10" si="0">SUM(E9:F9)</f>
        <v>2989050</v>
      </c>
    </row>
    <row r="10" spans="1:12" ht="24.95" customHeight="1" x14ac:dyDescent="0.2">
      <c r="B10" s="6">
        <v>5900</v>
      </c>
      <c r="C10" s="7" t="s">
        <v>8</v>
      </c>
      <c r="D10" s="6"/>
      <c r="E10" s="15">
        <v>159000</v>
      </c>
      <c r="F10" s="15">
        <v>30000</v>
      </c>
      <c r="G10" s="14">
        <f t="shared" si="0"/>
        <v>189000</v>
      </c>
    </row>
    <row r="11" spans="1:12" ht="24.95" customHeight="1" x14ac:dyDescent="0.2">
      <c r="B11" s="6"/>
      <c r="C11" s="7" t="s">
        <v>9</v>
      </c>
      <c r="D11" s="6"/>
      <c r="E11" s="25">
        <f>SUM(E8:E10)</f>
        <v>171010</v>
      </c>
      <c r="F11" s="25">
        <f>SUM(F8:F10)</f>
        <v>4201504</v>
      </c>
      <c r="G11" s="25">
        <f>SUM(G8:G10)</f>
        <v>4372514</v>
      </c>
      <c r="J11" s="13"/>
    </row>
    <row r="12" spans="1:12" ht="18" customHeight="1" x14ac:dyDescent="0.2">
      <c r="B12" s="6"/>
      <c r="C12" s="7"/>
      <c r="D12" s="6"/>
      <c r="E12" s="26"/>
      <c r="F12" s="26"/>
      <c r="G12" s="26"/>
    </row>
    <row r="13" spans="1:12" ht="24.95" customHeight="1" x14ac:dyDescent="0.2">
      <c r="B13" s="6">
        <v>11</v>
      </c>
      <c r="C13" s="7" t="s">
        <v>10</v>
      </c>
      <c r="D13" s="6"/>
      <c r="E13" s="27"/>
      <c r="F13" s="26">
        <v>2390271</v>
      </c>
      <c r="G13" s="26">
        <f>SUM(E13:F13)</f>
        <v>2390271</v>
      </c>
      <c r="J13" s="10"/>
    </row>
    <row r="14" spans="1:12" ht="27" customHeight="1" x14ac:dyDescent="0.2">
      <c r="B14" s="6">
        <v>12</v>
      </c>
      <c r="C14" s="7" t="s">
        <v>11</v>
      </c>
      <c r="D14" s="6"/>
      <c r="E14" s="27"/>
      <c r="F14" s="26">
        <v>3050</v>
      </c>
      <c r="G14" s="26">
        <f t="shared" ref="G14:G31" si="1">SUM(E14:F14)</f>
        <v>3050</v>
      </c>
      <c r="J14" s="10"/>
    </row>
    <row r="15" spans="1:12" ht="25.5" customHeight="1" x14ac:dyDescent="0.2">
      <c r="B15" s="6">
        <v>13</v>
      </c>
      <c r="C15" s="7" t="s">
        <v>12</v>
      </c>
      <c r="D15" s="6"/>
      <c r="E15" s="27"/>
      <c r="F15" s="26">
        <v>30375</v>
      </c>
      <c r="G15" s="26">
        <f t="shared" si="1"/>
        <v>30375</v>
      </c>
      <c r="J15" s="10"/>
    </row>
    <row r="16" spans="1:12" ht="24.95" customHeight="1" x14ac:dyDescent="0.2">
      <c r="B16" s="6">
        <v>21</v>
      </c>
      <c r="C16" s="7" t="s">
        <v>13</v>
      </c>
      <c r="D16" s="6"/>
      <c r="E16" s="27"/>
      <c r="F16" s="26">
        <v>76047</v>
      </c>
      <c r="G16" s="26">
        <f t="shared" si="1"/>
        <v>76047</v>
      </c>
      <c r="J16" s="10"/>
    </row>
    <row r="17" spans="2:10" ht="27" customHeight="1" x14ac:dyDescent="0.2">
      <c r="B17" s="6">
        <v>23</v>
      </c>
      <c r="C17" s="7" t="s">
        <v>14</v>
      </c>
      <c r="D17" s="6"/>
      <c r="E17" s="27"/>
      <c r="F17" s="26">
        <v>274515</v>
      </c>
      <c r="G17" s="26">
        <f t="shared" si="1"/>
        <v>274515</v>
      </c>
      <c r="J17" s="10"/>
    </row>
    <row r="18" spans="2:10" ht="33.75" customHeight="1" x14ac:dyDescent="0.2">
      <c r="B18" s="6">
        <v>31</v>
      </c>
      <c r="C18" s="7" t="s">
        <v>15</v>
      </c>
      <c r="D18" s="6"/>
      <c r="E18" s="27"/>
      <c r="F18" s="26">
        <v>84368</v>
      </c>
      <c r="G18" s="26">
        <f t="shared" si="1"/>
        <v>84368</v>
      </c>
      <c r="J18" s="10"/>
    </row>
    <row r="19" spans="2:10" ht="21.75" customHeight="1" x14ac:dyDescent="0.2">
      <c r="B19" s="6">
        <v>33</v>
      </c>
      <c r="C19" s="7" t="s">
        <v>16</v>
      </c>
      <c r="D19" s="6"/>
      <c r="E19" s="27"/>
      <c r="F19" s="26">
        <v>68505</v>
      </c>
      <c r="G19" s="26">
        <f t="shared" si="1"/>
        <v>68505</v>
      </c>
      <c r="J19" s="10"/>
    </row>
    <row r="20" spans="2:10" ht="24.95" customHeight="1" x14ac:dyDescent="0.2">
      <c r="B20" s="6">
        <v>34</v>
      </c>
      <c r="C20" s="7" t="s">
        <v>17</v>
      </c>
      <c r="D20" s="6"/>
      <c r="E20" s="27"/>
      <c r="F20" s="26">
        <v>98457</v>
      </c>
      <c r="G20" s="26">
        <f t="shared" si="1"/>
        <v>98457</v>
      </c>
      <c r="J20" s="10"/>
    </row>
    <row r="21" spans="2:10" ht="24.95" customHeight="1" x14ac:dyDescent="0.2">
      <c r="B21" s="6">
        <v>35</v>
      </c>
      <c r="C21" s="7" t="s">
        <v>18</v>
      </c>
      <c r="D21" s="6"/>
      <c r="E21" s="28">
        <v>220797</v>
      </c>
      <c r="F21" s="26">
        <v>7000</v>
      </c>
      <c r="G21" s="26">
        <f t="shared" si="1"/>
        <v>227797</v>
      </c>
      <c r="J21" s="10"/>
    </row>
    <row r="22" spans="2:10" ht="24.95" customHeight="1" x14ac:dyDescent="0.2">
      <c r="B22" s="6">
        <v>36</v>
      </c>
      <c r="C22" s="7" t="s">
        <v>19</v>
      </c>
      <c r="D22" s="6"/>
      <c r="E22" s="27"/>
      <c r="F22" s="26">
        <v>420658</v>
      </c>
      <c r="G22" s="26">
        <f t="shared" si="1"/>
        <v>420658</v>
      </c>
      <c r="J22" s="10"/>
    </row>
    <row r="23" spans="2:10" ht="24.95" customHeight="1" x14ac:dyDescent="0.2">
      <c r="B23" s="6">
        <v>41</v>
      </c>
      <c r="C23" s="7" t="s">
        <v>20</v>
      </c>
      <c r="D23" s="6"/>
      <c r="E23" s="27"/>
      <c r="F23" s="26">
        <v>269850</v>
      </c>
      <c r="G23" s="26">
        <f t="shared" si="1"/>
        <v>269850</v>
      </c>
      <c r="J23" s="10"/>
    </row>
    <row r="24" spans="2:10" ht="24.95" customHeight="1" x14ac:dyDescent="0.2">
      <c r="B24" s="6">
        <v>51</v>
      </c>
      <c r="C24" s="7" t="s">
        <v>21</v>
      </c>
      <c r="D24" s="6"/>
      <c r="E24" s="27"/>
      <c r="F24" s="26">
        <v>688394</v>
      </c>
      <c r="G24" s="26">
        <f t="shared" si="1"/>
        <v>688394</v>
      </c>
      <c r="J24" s="10"/>
    </row>
    <row r="25" spans="2:10" ht="24.95" customHeight="1" x14ac:dyDescent="0.2">
      <c r="B25" s="6">
        <v>52</v>
      </c>
      <c r="C25" s="7" t="s">
        <v>22</v>
      </c>
      <c r="D25" s="6"/>
      <c r="E25" s="27"/>
      <c r="F25" s="26">
        <v>7000</v>
      </c>
      <c r="G25" s="26">
        <f t="shared" si="1"/>
        <v>7000</v>
      </c>
      <c r="J25" s="10"/>
    </row>
    <row r="26" spans="2:10" ht="24.95" customHeight="1" x14ac:dyDescent="0.2">
      <c r="B26" s="6">
        <v>53</v>
      </c>
      <c r="C26" s="7" t="s">
        <v>23</v>
      </c>
      <c r="D26" s="6"/>
      <c r="E26" s="27"/>
      <c r="F26" s="26">
        <v>313278</v>
      </c>
      <c r="G26" s="26">
        <f t="shared" si="1"/>
        <v>313278</v>
      </c>
      <c r="J26" s="10"/>
    </row>
    <row r="27" spans="2:10" ht="24.95" customHeight="1" x14ac:dyDescent="0.2">
      <c r="B27" s="6">
        <v>71</v>
      </c>
      <c r="C27" s="7" t="s">
        <v>24</v>
      </c>
      <c r="D27" s="6"/>
      <c r="E27" s="27"/>
      <c r="F27" s="26">
        <v>0</v>
      </c>
      <c r="G27" s="26">
        <f t="shared" si="1"/>
        <v>0</v>
      </c>
      <c r="J27" s="10"/>
    </row>
    <row r="28" spans="2:10" ht="18" customHeight="1" x14ac:dyDescent="0.2">
      <c r="B28" s="17">
        <v>81</v>
      </c>
      <c r="C28" s="7" t="s">
        <v>25</v>
      </c>
      <c r="D28" s="6"/>
      <c r="E28" s="27"/>
      <c r="F28" s="26">
        <v>0</v>
      </c>
      <c r="G28" s="26">
        <f t="shared" si="1"/>
        <v>0</v>
      </c>
      <c r="J28" s="10"/>
    </row>
    <row r="29" spans="2:10" ht="29.25" customHeight="1" x14ac:dyDescent="0.2">
      <c r="B29" s="17">
        <v>91</v>
      </c>
      <c r="C29" s="7" t="s">
        <v>26</v>
      </c>
      <c r="D29" s="6"/>
      <c r="E29" s="27"/>
      <c r="F29" s="26">
        <v>0</v>
      </c>
      <c r="G29" s="26">
        <f t="shared" si="1"/>
        <v>0</v>
      </c>
      <c r="J29" s="10"/>
    </row>
    <row r="30" spans="2:10" ht="33" customHeight="1" x14ac:dyDescent="0.2">
      <c r="B30" s="17">
        <v>93</v>
      </c>
      <c r="C30" s="7" t="s">
        <v>27</v>
      </c>
      <c r="D30" s="6"/>
      <c r="E30" s="27"/>
      <c r="F30" s="26">
        <v>125000</v>
      </c>
      <c r="G30" s="26">
        <f t="shared" si="1"/>
        <v>125000</v>
      </c>
      <c r="J30" s="10"/>
    </row>
    <row r="31" spans="2:10" ht="24.95" customHeight="1" x14ac:dyDescent="0.2">
      <c r="B31" s="6">
        <v>99</v>
      </c>
      <c r="C31" s="7" t="s">
        <v>28</v>
      </c>
      <c r="D31" s="6"/>
      <c r="E31" s="27"/>
      <c r="F31" s="29">
        <v>60000</v>
      </c>
      <c r="G31" s="26">
        <f t="shared" si="1"/>
        <v>60000</v>
      </c>
      <c r="J31" s="10"/>
    </row>
    <row r="32" spans="2:10" ht="24.95" customHeight="1" x14ac:dyDescent="0.2">
      <c r="B32" s="6"/>
      <c r="C32" s="7" t="s">
        <v>29</v>
      </c>
      <c r="D32" s="6"/>
      <c r="E32" s="25">
        <f>SUM(E13:E31)</f>
        <v>220797</v>
      </c>
      <c r="F32" s="25">
        <f>SUM(F13:F31)</f>
        <v>4916768</v>
      </c>
      <c r="G32" s="25">
        <f>SUM(G13:G31)</f>
        <v>5137565</v>
      </c>
      <c r="J32" s="10"/>
    </row>
    <row r="33" spans="1:10" ht="15.75" customHeight="1" x14ac:dyDescent="0.2">
      <c r="B33" s="6"/>
      <c r="C33" s="7"/>
      <c r="D33" s="6"/>
      <c r="E33" s="26"/>
      <c r="F33" s="26"/>
      <c r="G33" s="26"/>
      <c r="J33" s="18"/>
    </row>
    <row r="34" spans="1:10" ht="21.75" customHeight="1" x14ac:dyDescent="0.2">
      <c r="B34" s="6" t="s">
        <v>30</v>
      </c>
      <c r="C34" s="7" t="s">
        <v>31</v>
      </c>
      <c r="D34" s="6"/>
      <c r="E34" s="29">
        <v>49787</v>
      </c>
      <c r="F34" s="29">
        <v>0</v>
      </c>
      <c r="G34" s="29">
        <f>SUM(E34:F34)</f>
        <v>49787</v>
      </c>
    </row>
    <row r="35" spans="1:10" ht="24.95" customHeight="1" x14ac:dyDescent="0.2">
      <c r="B35" s="6"/>
      <c r="C35" s="7"/>
      <c r="D35" s="6"/>
      <c r="E35" s="26"/>
      <c r="F35" s="26"/>
      <c r="G35" s="26"/>
    </row>
    <row r="36" spans="1:10" ht="21.75" customHeight="1" x14ac:dyDescent="0.2">
      <c r="B36" s="6" t="s">
        <v>32</v>
      </c>
      <c r="C36" s="7" t="s">
        <v>33</v>
      </c>
      <c r="D36" s="6"/>
      <c r="E36" s="29"/>
      <c r="F36" s="29">
        <v>49787</v>
      </c>
      <c r="G36" s="29">
        <f>SUM(E36:F36)</f>
        <v>49787</v>
      </c>
    </row>
    <row r="37" spans="1:10" ht="15.75" customHeight="1" x14ac:dyDescent="0.2">
      <c r="B37" s="6"/>
      <c r="C37" s="7"/>
      <c r="D37" s="6"/>
      <c r="E37" s="26"/>
      <c r="F37" s="26"/>
      <c r="G37" s="26"/>
    </row>
    <row r="38" spans="1:10" ht="28.5" customHeight="1" x14ac:dyDescent="0.25">
      <c r="B38" s="6"/>
      <c r="C38" s="30" t="s">
        <v>34</v>
      </c>
      <c r="D38" s="31"/>
      <c r="E38" s="32">
        <f>+E11-E32+E34-E36</f>
        <v>0</v>
      </c>
      <c r="F38" s="32">
        <f>+F11-F32+F34-F36</f>
        <v>-765051</v>
      </c>
      <c r="G38" s="32">
        <f>+G11-G32+G34-G36</f>
        <v>-765051</v>
      </c>
    </row>
    <row r="39" spans="1:10" ht="15" customHeight="1" x14ac:dyDescent="0.2">
      <c r="B39" s="6"/>
      <c r="C39" s="7"/>
      <c r="D39" s="6"/>
      <c r="E39" s="14"/>
      <c r="F39" s="14"/>
      <c r="G39" s="14"/>
    </row>
    <row r="40" spans="1:10" ht="24.95" customHeight="1" x14ac:dyDescent="0.2">
      <c r="B40" s="6"/>
      <c r="C40" s="7" t="s">
        <v>35</v>
      </c>
      <c r="D40" s="6"/>
      <c r="E40" s="15">
        <v>0</v>
      </c>
      <c r="F40" s="15">
        <v>4422050</v>
      </c>
      <c r="G40" s="15">
        <f>SUM(E40:F40)</f>
        <v>4422050</v>
      </c>
    </row>
    <row r="41" spans="1:10" ht="15" customHeight="1" x14ac:dyDescent="0.2">
      <c r="B41" s="6"/>
      <c r="C41" s="7"/>
      <c r="D41" s="6"/>
      <c r="E41" s="14"/>
      <c r="F41" s="14"/>
      <c r="G41" s="14"/>
    </row>
    <row r="42" spans="1:10" ht="24.95" customHeight="1" thickBot="1" x14ac:dyDescent="0.25">
      <c r="B42" s="6"/>
      <c r="C42" s="7" t="s">
        <v>36</v>
      </c>
      <c r="D42" s="6"/>
      <c r="E42" s="19">
        <v>0</v>
      </c>
      <c r="F42" s="19">
        <f>+F40+F38</f>
        <v>3656999</v>
      </c>
      <c r="G42" s="19">
        <f>+G40+G38</f>
        <v>3656999</v>
      </c>
    </row>
    <row r="43" spans="1:10" ht="20.100000000000001" customHeight="1" thickTop="1" x14ac:dyDescent="0.2"/>
    <row r="44" spans="1:10" ht="15.75" x14ac:dyDescent="0.25">
      <c r="A44" s="35" t="s">
        <v>37</v>
      </c>
      <c r="B44" s="36"/>
      <c r="C44" s="36"/>
      <c r="D44" s="36"/>
      <c r="E44" s="36"/>
      <c r="F44" s="36"/>
      <c r="G44" s="36"/>
      <c r="H44" s="36"/>
      <c r="I44" s="36"/>
      <c r="J44" s="37"/>
    </row>
    <row r="45" spans="1:10" ht="15" x14ac:dyDescent="0.2">
      <c r="A45" s="20"/>
      <c r="B45" s="6"/>
      <c r="C45" s="7"/>
      <c r="D45" s="6"/>
      <c r="E45" s="6"/>
      <c r="F45" s="14"/>
      <c r="G45" s="14"/>
    </row>
    <row r="46" spans="1:10" ht="15" x14ac:dyDescent="0.2">
      <c r="B46" s="6"/>
      <c r="C46" s="7"/>
      <c r="D46" s="6"/>
      <c r="E46" s="6"/>
      <c r="F46" s="14"/>
      <c r="G46" s="9" t="s">
        <v>38</v>
      </c>
    </row>
    <row r="47" spans="1:10" ht="45" x14ac:dyDescent="0.2">
      <c r="B47" s="6"/>
      <c r="C47" s="7"/>
      <c r="D47" s="6"/>
      <c r="E47" s="6"/>
      <c r="F47" s="21"/>
      <c r="G47" s="22" t="s">
        <v>39</v>
      </c>
    </row>
    <row r="48" spans="1:10" ht="15" x14ac:dyDescent="0.2">
      <c r="B48" s="6">
        <v>5700</v>
      </c>
      <c r="C48" s="7" t="s">
        <v>6</v>
      </c>
      <c r="D48" s="6"/>
      <c r="E48" s="6"/>
      <c r="F48" s="23"/>
      <c r="G48" s="14">
        <v>937185</v>
      </c>
    </row>
    <row r="49" spans="2:12" ht="15" x14ac:dyDescent="0.2">
      <c r="B49" s="6">
        <v>5800</v>
      </c>
      <c r="C49" s="7" t="s">
        <v>7</v>
      </c>
      <c r="D49" s="6"/>
      <c r="E49" s="6"/>
      <c r="F49" s="23"/>
      <c r="G49" s="14">
        <v>4000</v>
      </c>
    </row>
    <row r="50" spans="2:12" ht="15" x14ac:dyDescent="0.2">
      <c r="B50" s="6"/>
      <c r="C50" s="7" t="s">
        <v>9</v>
      </c>
      <c r="D50" s="6"/>
      <c r="E50" s="6"/>
      <c r="F50" s="23"/>
      <c r="G50" s="16">
        <f>SUM(G48:G49)</f>
        <v>941185</v>
      </c>
    </row>
    <row r="51" spans="2:12" ht="15" x14ac:dyDescent="0.2">
      <c r="B51" s="6"/>
      <c r="C51" s="7"/>
      <c r="D51" s="6"/>
      <c r="E51" s="6"/>
      <c r="F51" s="23"/>
      <c r="G51" s="14"/>
    </row>
    <row r="52" spans="2:12" ht="15" x14ac:dyDescent="0.2">
      <c r="B52" s="6">
        <v>71</v>
      </c>
      <c r="C52" s="7" t="s">
        <v>24</v>
      </c>
      <c r="D52" s="6"/>
      <c r="E52" s="6"/>
      <c r="F52" s="23"/>
      <c r="G52" s="15">
        <v>991501</v>
      </c>
    </row>
    <row r="53" spans="2:12" ht="15" x14ac:dyDescent="0.2">
      <c r="B53" s="6"/>
      <c r="C53" s="7" t="s">
        <v>29</v>
      </c>
      <c r="D53" s="6"/>
      <c r="E53" s="6"/>
      <c r="F53" s="23"/>
      <c r="G53" s="16">
        <f>+G52</f>
        <v>991501</v>
      </c>
    </row>
    <row r="54" spans="2:12" ht="15" x14ac:dyDescent="0.2">
      <c r="B54" s="6"/>
      <c r="C54" s="7"/>
      <c r="D54" s="6"/>
      <c r="E54" s="6"/>
      <c r="F54" s="23"/>
      <c r="G54" s="14"/>
    </row>
    <row r="55" spans="2:12" ht="15" x14ac:dyDescent="0.2">
      <c r="B55" s="6" t="s">
        <v>30</v>
      </c>
      <c r="C55" s="7" t="s">
        <v>31</v>
      </c>
      <c r="D55" s="6"/>
      <c r="E55" s="6"/>
      <c r="F55" s="23"/>
      <c r="G55" s="15">
        <v>0</v>
      </c>
    </row>
    <row r="56" spans="2:12" ht="15" x14ac:dyDescent="0.2">
      <c r="B56" s="6"/>
      <c r="C56" s="7"/>
      <c r="D56" s="6"/>
      <c r="E56" s="6"/>
      <c r="F56" s="23"/>
      <c r="G56" s="14"/>
    </row>
    <row r="57" spans="2:12" ht="15" x14ac:dyDescent="0.2">
      <c r="B57" s="6" t="s">
        <v>32</v>
      </c>
      <c r="C57" s="7" t="s">
        <v>33</v>
      </c>
      <c r="D57" s="6"/>
      <c r="E57" s="6"/>
      <c r="F57" s="23"/>
      <c r="G57" s="15">
        <v>0</v>
      </c>
    </row>
    <row r="58" spans="2:12" ht="15" x14ac:dyDescent="0.2">
      <c r="B58" s="6"/>
      <c r="C58" s="7"/>
      <c r="D58" s="6"/>
      <c r="E58" s="6"/>
      <c r="F58" s="23"/>
      <c r="G58" s="14"/>
    </row>
    <row r="59" spans="2:12" ht="30" x14ac:dyDescent="0.2">
      <c r="B59" s="6"/>
      <c r="C59" s="7" t="s">
        <v>34</v>
      </c>
      <c r="D59" s="6"/>
      <c r="E59" s="6"/>
      <c r="F59" s="23"/>
      <c r="G59" s="14">
        <f>+G50-G53+G55-G57</f>
        <v>-50316</v>
      </c>
    </row>
    <row r="60" spans="2:12" ht="15" x14ac:dyDescent="0.2">
      <c r="B60" s="6"/>
      <c r="C60" s="7"/>
      <c r="D60" s="6"/>
      <c r="E60" s="6"/>
      <c r="F60" s="23"/>
      <c r="G60" s="14"/>
    </row>
    <row r="61" spans="2:12" s="10" customFormat="1" ht="15" x14ac:dyDescent="0.2">
      <c r="B61" s="6"/>
      <c r="C61" s="7" t="s">
        <v>35</v>
      </c>
      <c r="D61" s="6"/>
      <c r="E61" s="6"/>
      <c r="F61" s="23"/>
      <c r="G61" s="15">
        <v>405451</v>
      </c>
      <c r="I61"/>
      <c r="J61"/>
      <c r="K61"/>
      <c r="L61"/>
    </row>
    <row r="62" spans="2:12" s="10" customFormat="1" ht="15" x14ac:dyDescent="0.2">
      <c r="B62" s="6"/>
      <c r="C62" s="7"/>
      <c r="D62" s="6"/>
      <c r="E62" s="6"/>
      <c r="F62" s="23"/>
      <c r="G62" s="14"/>
      <c r="I62"/>
      <c r="J62"/>
      <c r="K62"/>
      <c r="L62"/>
    </row>
    <row r="63" spans="2:12" s="10" customFormat="1" ht="15.75" thickBot="1" x14ac:dyDescent="0.25">
      <c r="B63" s="6"/>
      <c r="C63" s="7" t="s">
        <v>36</v>
      </c>
      <c r="D63" s="6"/>
      <c r="E63" s="6"/>
      <c r="F63" s="23"/>
      <c r="G63" s="19">
        <f>+G59+G61</f>
        <v>355135</v>
      </c>
      <c r="I63"/>
      <c r="J63"/>
      <c r="K63"/>
      <c r="L63"/>
    </row>
    <row r="64" spans="2:12" s="10" customFormat="1" ht="13.5" thickTop="1" x14ac:dyDescent="0.2">
      <c r="B64"/>
      <c r="C64" s="2"/>
      <c r="D64"/>
      <c r="E64"/>
      <c r="F64" s="24"/>
      <c r="G64" s="3"/>
      <c r="I64"/>
      <c r="J64"/>
      <c r="K64"/>
      <c r="L64"/>
    </row>
  </sheetData>
  <mergeCells count="5">
    <mergeCell ref="A1:J1"/>
    <mergeCell ref="A2:J2"/>
    <mergeCell ref="A4:J4"/>
    <mergeCell ref="G6:G7"/>
    <mergeCell ref="A44:J44"/>
  </mergeCells>
  <pageMargins left="0.25" right="0.25" top="0.75" bottom="0.75" header="0.3" footer="0.3"/>
  <pageSetup scale="70" orientation="portrait" r:id="rId1"/>
  <headerFooter alignWithMargins="0">
    <oddHeader>&amp;R&amp;D &amp;T
&amp;F; &amp;A</oddHeader>
  </headerFooter>
  <rowBreaks count="1" manualBreakCount="1">
    <brk id="4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7D32F-40AD-4E4F-8815-C70C60B810D6}">
  <dimension ref="A1:L64"/>
  <sheetViews>
    <sheetView view="pageLayout" topLeftCell="A46" zoomScaleNormal="100" workbookViewId="0">
      <selection activeCell="F16" sqref="F16"/>
    </sheetView>
  </sheetViews>
  <sheetFormatPr defaultRowHeight="12.75" x14ac:dyDescent="0.2"/>
  <cols>
    <col min="1" max="1" width="26" customWidth="1"/>
    <col min="2" max="2" width="8" customWidth="1"/>
    <col min="3" max="3" width="43.85546875" style="2" customWidth="1"/>
    <col min="4" max="4" width="3.140625" customWidth="1"/>
    <col min="5" max="5" width="13.28515625" customWidth="1"/>
    <col min="6" max="6" width="13.42578125" style="3" customWidth="1"/>
    <col min="7" max="7" width="13.85546875" style="3" customWidth="1"/>
    <col min="8" max="8" width="7.7109375" style="10" customWidth="1"/>
    <col min="9" max="9" width="2.42578125" customWidth="1"/>
    <col min="10" max="10" width="15.85546875" customWidth="1"/>
  </cols>
  <sheetData>
    <row r="1" spans="1:12" ht="18" x14ac:dyDescent="0.2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1"/>
      <c r="L1" s="1"/>
    </row>
    <row r="2" spans="1:12" ht="18" x14ac:dyDescent="0.25">
      <c r="A2" s="34" t="s">
        <v>41</v>
      </c>
      <c r="B2" s="34"/>
      <c r="C2" s="34"/>
      <c r="D2" s="34"/>
      <c r="E2" s="34"/>
      <c r="F2" s="34"/>
      <c r="G2" s="34"/>
      <c r="H2" s="34"/>
      <c r="I2" s="34"/>
      <c r="J2" s="34"/>
      <c r="K2" s="1"/>
      <c r="L2" s="1"/>
    </row>
    <row r="3" spans="1:12" x14ac:dyDescent="0.2">
      <c r="H3" s="4"/>
    </row>
    <row r="4" spans="1:12" ht="15.75" x14ac:dyDescent="0.25">
      <c r="A4" s="35" t="s">
        <v>1</v>
      </c>
      <c r="B4" s="36"/>
      <c r="C4" s="36"/>
      <c r="D4" s="36"/>
      <c r="E4" s="36"/>
      <c r="F4" s="36"/>
      <c r="G4" s="36"/>
      <c r="H4" s="36"/>
      <c r="I4" s="36"/>
      <c r="J4" s="37"/>
      <c r="K4" s="5"/>
      <c r="L4" s="5"/>
    </row>
    <row r="5" spans="1:12" x14ac:dyDescent="0.2">
      <c r="H5" s="4"/>
    </row>
    <row r="6" spans="1:12" ht="24.95" customHeight="1" x14ac:dyDescent="0.2">
      <c r="B6" s="6"/>
      <c r="C6" s="7"/>
      <c r="D6" s="6"/>
      <c r="E6" s="8">
        <v>101</v>
      </c>
      <c r="F6" s="9">
        <v>199</v>
      </c>
      <c r="G6" s="38" t="s">
        <v>2</v>
      </c>
    </row>
    <row r="7" spans="1:12" ht="50.25" customHeight="1" x14ac:dyDescent="0.2">
      <c r="B7" s="6"/>
      <c r="C7" s="11" t="s">
        <v>3</v>
      </c>
      <c r="D7" s="6"/>
      <c r="E7" s="12" t="s">
        <v>4</v>
      </c>
      <c r="F7" s="12" t="s">
        <v>5</v>
      </c>
      <c r="G7" s="39"/>
      <c r="J7" s="13"/>
    </row>
    <row r="8" spans="1:12" ht="24.95" customHeight="1" x14ac:dyDescent="0.2">
      <c r="B8" s="6">
        <v>5700</v>
      </c>
      <c r="C8" s="7" t="s">
        <v>6</v>
      </c>
      <c r="D8" s="6"/>
      <c r="E8" s="14">
        <v>12000</v>
      </c>
      <c r="F8" s="14">
        <v>1397098</v>
      </c>
      <c r="G8" s="14">
        <f>SUM(E8:F8)</f>
        <v>1409098</v>
      </c>
    </row>
    <row r="9" spans="1:12" ht="24.95" customHeight="1" x14ac:dyDescent="0.2">
      <c r="B9" s="6">
        <v>5800</v>
      </c>
      <c r="C9" s="7" t="s">
        <v>7</v>
      </c>
      <c r="D9" s="6"/>
      <c r="E9" s="14">
        <v>10</v>
      </c>
      <c r="F9" s="14">
        <v>3018548</v>
      </c>
      <c r="G9" s="14">
        <f t="shared" ref="G9:G10" si="0">SUM(E9:F9)</f>
        <v>3018558</v>
      </c>
    </row>
    <row r="10" spans="1:12" ht="24.95" customHeight="1" x14ac:dyDescent="0.2">
      <c r="B10" s="6">
        <v>5900</v>
      </c>
      <c r="C10" s="7" t="s">
        <v>8</v>
      </c>
      <c r="D10" s="6"/>
      <c r="E10" s="15">
        <f>50000+90000+12500</f>
        <v>152500</v>
      </c>
      <c r="F10" s="15">
        <v>30000</v>
      </c>
      <c r="G10" s="14">
        <f t="shared" si="0"/>
        <v>182500</v>
      </c>
    </row>
    <row r="11" spans="1:12" ht="24.95" customHeight="1" x14ac:dyDescent="0.2">
      <c r="B11" s="6"/>
      <c r="C11" s="7" t="s">
        <v>9</v>
      </c>
      <c r="D11" s="6"/>
      <c r="E11" s="25">
        <f>SUM(E8:E10)</f>
        <v>164510</v>
      </c>
      <c r="F11" s="25">
        <f>SUM(F8:F10)</f>
        <v>4445646</v>
      </c>
      <c r="G11" s="25">
        <f>SUM(G8:G10)</f>
        <v>4610156</v>
      </c>
      <c r="J11" s="13"/>
    </row>
    <row r="12" spans="1:12" ht="18" customHeight="1" x14ac:dyDescent="0.2">
      <c r="B12" s="6"/>
      <c r="C12" s="7"/>
      <c r="D12" s="6"/>
      <c r="E12" s="26"/>
      <c r="F12" s="26"/>
      <c r="G12" s="26"/>
    </row>
    <row r="13" spans="1:12" ht="24.95" customHeight="1" x14ac:dyDescent="0.2">
      <c r="B13" s="6">
        <v>11</v>
      </c>
      <c r="C13" s="7" t="s">
        <v>10</v>
      </c>
      <c r="D13" s="6"/>
      <c r="E13" s="27"/>
      <c r="F13" s="26">
        <v>2394576</v>
      </c>
      <c r="G13" s="26">
        <f>SUM(E13:F13)</f>
        <v>2394576</v>
      </c>
      <c r="J13" s="10"/>
    </row>
    <row r="14" spans="1:12" ht="27" customHeight="1" x14ac:dyDescent="0.2">
      <c r="B14" s="6">
        <v>12</v>
      </c>
      <c r="C14" s="7" t="s">
        <v>11</v>
      </c>
      <c r="D14" s="6"/>
      <c r="E14" s="27"/>
      <c r="F14" s="26">
        <v>3005</v>
      </c>
      <c r="G14" s="26">
        <f t="shared" ref="G14:G31" si="1">SUM(E14:F14)</f>
        <v>3005</v>
      </c>
      <c r="J14" s="10"/>
    </row>
    <row r="15" spans="1:12" ht="25.5" customHeight="1" x14ac:dyDescent="0.2">
      <c r="B15" s="6">
        <v>13</v>
      </c>
      <c r="C15" s="7" t="s">
        <v>12</v>
      </c>
      <c r="D15" s="6"/>
      <c r="E15" s="27"/>
      <c r="F15" s="26">
        <v>16175</v>
      </c>
      <c r="G15" s="26">
        <f t="shared" si="1"/>
        <v>16175</v>
      </c>
      <c r="J15" s="10"/>
    </row>
    <row r="16" spans="1:12" ht="24.95" customHeight="1" x14ac:dyDescent="0.2">
      <c r="B16" s="6">
        <v>21</v>
      </c>
      <c r="C16" s="7" t="s">
        <v>13</v>
      </c>
      <c r="D16" s="6"/>
      <c r="E16" s="27"/>
      <c r="F16" s="26">
        <v>51563</v>
      </c>
      <c r="G16" s="26">
        <f t="shared" si="1"/>
        <v>51563</v>
      </c>
      <c r="J16" s="10"/>
    </row>
    <row r="17" spans="2:10" ht="27" customHeight="1" x14ac:dyDescent="0.2">
      <c r="B17" s="6">
        <v>23</v>
      </c>
      <c r="C17" s="7" t="s">
        <v>14</v>
      </c>
      <c r="D17" s="6"/>
      <c r="E17" s="27"/>
      <c r="F17" s="26">
        <v>267426</v>
      </c>
      <c r="G17" s="26">
        <f t="shared" si="1"/>
        <v>267426</v>
      </c>
      <c r="J17" s="10"/>
    </row>
    <row r="18" spans="2:10" ht="33.75" customHeight="1" x14ac:dyDescent="0.2">
      <c r="B18" s="6">
        <v>31</v>
      </c>
      <c r="C18" s="7" t="s">
        <v>15</v>
      </c>
      <c r="D18" s="6"/>
      <c r="E18" s="27"/>
      <c r="F18" s="26">
        <v>90622</v>
      </c>
      <c r="G18" s="26">
        <f t="shared" si="1"/>
        <v>90622</v>
      </c>
      <c r="J18" s="10"/>
    </row>
    <row r="19" spans="2:10" ht="21.75" customHeight="1" x14ac:dyDescent="0.2">
      <c r="B19" s="6">
        <v>33</v>
      </c>
      <c r="C19" s="7" t="s">
        <v>16</v>
      </c>
      <c r="D19" s="6"/>
      <c r="E19" s="27"/>
      <c r="F19" s="26">
        <v>69080</v>
      </c>
      <c r="G19" s="26">
        <f t="shared" si="1"/>
        <v>69080</v>
      </c>
      <c r="J19" s="10"/>
    </row>
    <row r="20" spans="2:10" ht="24.95" customHeight="1" x14ac:dyDescent="0.2">
      <c r="B20" s="6">
        <v>34</v>
      </c>
      <c r="C20" s="7" t="s">
        <v>17</v>
      </c>
      <c r="D20" s="6"/>
      <c r="E20" s="27"/>
      <c r="F20" s="26">
        <v>99127</v>
      </c>
      <c r="G20" s="26">
        <f t="shared" si="1"/>
        <v>99127</v>
      </c>
      <c r="J20" s="10"/>
    </row>
    <row r="21" spans="2:10" ht="24.95" customHeight="1" x14ac:dyDescent="0.2">
      <c r="B21" s="6">
        <v>35</v>
      </c>
      <c r="C21" s="7" t="s">
        <v>18</v>
      </c>
      <c r="D21" s="6"/>
      <c r="E21" s="28">
        <v>221681</v>
      </c>
      <c r="F21" s="26">
        <v>7000</v>
      </c>
      <c r="G21" s="26">
        <f t="shared" si="1"/>
        <v>228681</v>
      </c>
      <c r="J21" s="10"/>
    </row>
    <row r="22" spans="2:10" ht="24.95" customHeight="1" x14ac:dyDescent="0.2">
      <c r="B22" s="6">
        <v>36</v>
      </c>
      <c r="C22" s="7" t="s">
        <v>19</v>
      </c>
      <c r="D22" s="6"/>
      <c r="E22" s="27"/>
      <c r="F22" s="26">
        <v>407350</v>
      </c>
      <c r="G22" s="26">
        <f t="shared" si="1"/>
        <v>407350</v>
      </c>
      <c r="J22" s="10"/>
    </row>
    <row r="23" spans="2:10" ht="24.95" customHeight="1" x14ac:dyDescent="0.2">
      <c r="B23" s="6">
        <v>41</v>
      </c>
      <c r="C23" s="7" t="s">
        <v>20</v>
      </c>
      <c r="D23" s="6"/>
      <c r="E23" s="27"/>
      <c r="F23" s="26">
        <v>276628</v>
      </c>
      <c r="G23" s="26">
        <f t="shared" si="1"/>
        <v>276628</v>
      </c>
      <c r="J23" s="10"/>
    </row>
    <row r="24" spans="2:10" ht="24.95" customHeight="1" x14ac:dyDescent="0.2">
      <c r="B24" s="6">
        <v>51</v>
      </c>
      <c r="C24" s="7" t="s">
        <v>21</v>
      </c>
      <c r="D24" s="6"/>
      <c r="E24" s="27"/>
      <c r="F24" s="26">
        <v>683380</v>
      </c>
      <c r="G24" s="26">
        <f t="shared" si="1"/>
        <v>683380</v>
      </c>
      <c r="J24" s="10"/>
    </row>
    <row r="25" spans="2:10" ht="24.95" customHeight="1" x14ac:dyDescent="0.2">
      <c r="B25" s="6">
        <v>52</v>
      </c>
      <c r="C25" s="7" t="s">
        <v>22</v>
      </c>
      <c r="D25" s="6"/>
      <c r="E25" s="27"/>
      <c r="F25" s="26">
        <v>7000</v>
      </c>
      <c r="G25" s="26">
        <f t="shared" si="1"/>
        <v>7000</v>
      </c>
      <c r="J25" s="10"/>
    </row>
    <row r="26" spans="2:10" ht="24.95" customHeight="1" x14ac:dyDescent="0.2">
      <c r="B26" s="6">
        <v>53</v>
      </c>
      <c r="C26" s="7" t="s">
        <v>23</v>
      </c>
      <c r="D26" s="6"/>
      <c r="E26" s="27"/>
      <c r="F26" s="26">
        <v>307899</v>
      </c>
      <c r="G26" s="26">
        <f t="shared" si="1"/>
        <v>307899</v>
      </c>
      <c r="J26" s="10"/>
    </row>
    <row r="27" spans="2:10" ht="24.95" customHeight="1" x14ac:dyDescent="0.2">
      <c r="B27" s="6">
        <v>71</v>
      </c>
      <c r="C27" s="7" t="s">
        <v>24</v>
      </c>
      <c r="D27" s="6"/>
      <c r="E27" s="27"/>
      <c r="F27" s="26">
        <v>0</v>
      </c>
      <c r="G27" s="26">
        <f t="shared" si="1"/>
        <v>0</v>
      </c>
      <c r="J27" s="10"/>
    </row>
    <row r="28" spans="2:10" ht="30" customHeight="1" x14ac:dyDescent="0.2">
      <c r="B28" s="17">
        <v>81</v>
      </c>
      <c r="C28" s="7" t="s">
        <v>25</v>
      </c>
      <c r="D28" s="6"/>
      <c r="E28" s="27"/>
      <c r="F28" s="26">
        <v>0</v>
      </c>
      <c r="G28" s="26">
        <f t="shared" si="1"/>
        <v>0</v>
      </c>
      <c r="J28" s="10"/>
    </row>
    <row r="29" spans="2:10" ht="29.25" customHeight="1" x14ac:dyDescent="0.2">
      <c r="B29" s="17">
        <v>91</v>
      </c>
      <c r="C29" s="7" t="s">
        <v>26</v>
      </c>
      <c r="D29" s="6"/>
      <c r="E29" s="27"/>
      <c r="F29" s="26">
        <v>0</v>
      </c>
      <c r="G29" s="26">
        <f t="shared" si="1"/>
        <v>0</v>
      </c>
      <c r="J29" s="10"/>
    </row>
    <row r="30" spans="2:10" ht="33" customHeight="1" x14ac:dyDescent="0.2">
      <c r="B30" s="17">
        <v>93</v>
      </c>
      <c r="C30" s="7" t="s">
        <v>27</v>
      </c>
      <c r="D30" s="6"/>
      <c r="E30" s="27"/>
      <c r="F30" s="26">
        <v>121000</v>
      </c>
      <c r="G30" s="26">
        <f t="shared" si="1"/>
        <v>121000</v>
      </c>
      <c r="J30" s="10"/>
    </row>
    <row r="31" spans="2:10" ht="24.95" customHeight="1" x14ac:dyDescent="0.2">
      <c r="B31" s="6">
        <v>99</v>
      </c>
      <c r="C31" s="7" t="s">
        <v>28</v>
      </c>
      <c r="D31" s="6"/>
      <c r="E31" s="27"/>
      <c r="F31" s="29">
        <v>60000</v>
      </c>
      <c r="G31" s="26">
        <f t="shared" si="1"/>
        <v>60000</v>
      </c>
      <c r="J31" s="10"/>
    </row>
    <row r="32" spans="2:10" ht="24.95" customHeight="1" x14ac:dyDescent="0.2">
      <c r="B32" s="6"/>
      <c r="C32" s="7" t="s">
        <v>29</v>
      </c>
      <c r="D32" s="6"/>
      <c r="E32" s="25">
        <f>SUM(E13:E31)</f>
        <v>221681</v>
      </c>
      <c r="F32" s="25">
        <f>SUM(F13:F31)</f>
        <v>4861831</v>
      </c>
      <c r="G32" s="25">
        <f>SUM(G13:G31)</f>
        <v>5083512</v>
      </c>
      <c r="J32" s="10"/>
    </row>
    <row r="33" spans="1:10" ht="15.75" customHeight="1" x14ac:dyDescent="0.2">
      <c r="B33" s="6"/>
      <c r="C33" s="7"/>
      <c r="D33" s="6"/>
      <c r="E33" s="26"/>
      <c r="F33" s="26"/>
      <c r="G33" s="26"/>
      <c r="J33" s="18"/>
    </row>
    <row r="34" spans="1:10" ht="21.75" customHeight="1" x14ac:dyDescent="0.2">
      <c r="B34" s="6" t="s">
        <v>30</v>
      </c>
      <c r="C34" s="7" t="s">
        <v>31</v>
      </c>
      <c r="D34" s="6"/>
      <c r="E34" s="29">
        <v>57171</v>
      </c>
      <c r="F34" s="29">
        <v>0</v>
      </c>
      <c r="G34" s="29">
        <f>SUM(E34:F34)</f>
        <v>57171</v>
      </c>
    </row>
    <row r="35" spans="1:10" ht="24.95" customHeight="1" x14ac:dyDescent="0.2">
      <c r="B35" s="6"/>
      <c r="C35" s="7"/>
      <c r="D35" s="6"/>
      <c r="E35" s="26"/>
      <c r="F35" s="26"/>
      <c r="G35" s="26"/>
    </row>
    <row r="36" spans="1:10" ht="21.75" customHeight="1" x14ac:dyDescent="0.2">
      <c r="B36" s="6" t="s">
        <v>32</v>
      </c>
      <c r="C36" s="7" t="s">
        <v>33</v>
      </c>
      <c r="D36" s="6"/>
      <c r="E36" s="29"/>
      <c r="F36" s="29">
        <v>57171</v>
      </c>
      <c r="G36" s="29">
        <f>SUM(E36:F36)</f>
        <v>57171</v>
      </c>
    </row>
    <row r="37" spans="1:10" ht="15.75" customHeight="1" x14ac:dyDescent="0.2">
      <c r="B37" s="6"/>
      <c r="C37" s="7"/>
      <c r="D37" s="6"/>
      <c r="E37" s="26"/>
      <c r="F37" s="26"/>
      <c r="G37" s="26"/>
    </row>
    <row r="38" spans="1:10" ht="28.5" customHeight="1" x14ac:dyDescent="0.25">
      <c r="B38" s="6"/>
      <c r="C38" s="30" t="s">
        <v>34</v>
      </c>
      <c r="D38" s="31"/>
      <c r="E38" s="32">
        <f>+E11-E32+E34-E36</f>
        <v>0</v>
      </c>
      <c r="F38" s="32">
        <f>+F11-F32+F34-F36</f>
        <v>-473356</v>
      </c>
      <c r="G38" s="32">
        <f>+G11-G32+G34-G36</f>
        <v>-473356</v>
      </c>
    </row>
    <row r="39" spans="1:10" ht="15" customHeight="1" x14ac:dyDescent="0.2">
      <c r="B39" s="6"/>
      <c r="C39" s="7"/>
      <c r="D39" s="6"/>
      <c r="E39" s="14"/>
      <c r="F39" s="14"/>
      <c r="G39" s="14"/>
    </row>
    <row r="40" spans="1:10" ht="24.95" customHeight="1" x14ac:dyDescent="0.2">
      <c r="B40" s="6"/>
      <c r="C40" s="7" t="s">
        <v>35</v>
      </c>
      <c r="D40" s="6"/>
      <c r="E40" s="15">
        <v>786.7</v>
      </c>
      <c r="F40" s="15">
        <v>4339345</v>
      </c>
      <c r="G40" s="15">
        <f>SUM(E40:F40)</f>
        <v>4340131.7</v>
      </c>
    </row>
    <row r="41" spans="1:10" ht="15" customHeight="1" x14ac:dyDescent="0.2">
      <c r="B41" s="6"/>
      <c r="C41" s="7"/>
      <c r="D41" s="6"/>
      <c r="E41" s="14"/>
      <c r="F41" s="14"/>
      <c r="G41" s="14"/>
    </row>
    <row r="42" spans="1:10" ht="24.95" customHeight="1" thickBot="1" x14ac:dyDescent="0.25">
      <c r="B42" s="6"/>
      <c r="C42" s="7" t="s">
        <v>36</v>
      </c>
      <c r="D42" s="6"/>
      <c r="E42" s="19">
        <v>0</v>
      </c>
      <c r="F42" s="19">
        <f>+F40+F38</f>
        <v>3865989</v>
      </c>
      <c r="G42" s="19">
        <f>+G40+G38</f>
        <v>3866775.7</v>
      </c>
    </row>
    <row r="43" spans="1:10" ht="20.100000000000001" customHeight="1" thickTop="1" x14ac:dyDescent="0.2"/>
    <row r="44" spans="1:10" ht="15.75" x14ac:dyDescent="0.25">
      <c r="A44" s="35" t="s">
        <v>37</v>
      </c>
      <c r="B44" s="36"/>
      <c r="C44" s="36"/>
      <c r="D44" s="36"/>
      <c r="E44" s="36"/>
      <c r="F44" s="36"/>
      <c r="G44" s="36"/>
      <c r="H44" s="36"/>
      <c r="I44" s="36"/>
      <c r="J44" s="37"/>
    </row>
    <row r="45" spans="1:10" ht="15" x14ac:dyDescent="0.2">
      <c r="A45" s="20"/>
      <c r="B45" s="6"/>
      <c r="C45" s="7"/>
      <c r="D45" s="6"/>
      <c r="E45" s="6"/>
      <c r="F45" s="14"/>
      <c r="G45" s="14"/>
    </row>
    <row r="46" spans="1:10" ht="15" x14ac:dyDescent="0.2">
      <c r="B46" s="6"/>
      <c r="C46" s="7"/>
      <c r="D46" s="6"/>
      <c r="E46" s="6"/>
      <c r="F46" s="14"/>
      <c r="G46" s="9" t="s">
        <v>38</v>
      </c>
    </row>
    <row r="47" spans="1:10" ht="45" x14ac:dyDescent="0.2">
      <c r="B47" s="6"/>
      <c r="C47" s="7"/>
      <c r="D47" s="6"/>
      <c r="E47" s="6"/>
      <c r="F47" s="21"/>
      <c r="G47" s="22" t="s">
        <v>39</v>
      </c>
    </row>
    <row r="48" spans="1:10" ht="15" x14ac:dyDescent="0.2">
      <c r="B48" s="6">
        <v>5700</v>
      </c>
      <c r="C48" s="7" t="s">
        <v>6</v>
      </c>
      <c r="D48" s="6"/>
      <c r="E48" s="6"/>
      <c r="F48" s="23"/>
      <c r="G48" s="14">
        <v>1123653</v>
      </c>
    </row>
    <row r="49" spans="2:12" ht="15" x14ac:dyDescent="0.2">
      <c r="B49" s="6">
        <v>5800</v>
      </c>
      <c r="C49" s="7" t="s">
        <v>7</v>
      </c>
      <c r="D49" s="6"/>
      <c r="E49" s="6"/>
      <c r="F49" s="23"/>
      <c r="G49" s="14">
        <v>5</v>
      </c>
    </row>
    <row r="50" spans="2:12" ht="15" x14ac:dyDescent="0.2">
      <c r="B50" s="6"/>
      <c r="C50" s="7" t="s">
        <v>9</v>
      </c>
      <c r="D50" s="6"/>
      <c r="E50" s="6"/>
      <c r="F50" s="23"/>
      <c r="G50" s="16">
        <f>SUM(G48:G49)</f>
        <v>1123658</v>
      </c>
    </row>
    <row r="51" spans="2:12" ht="15" x14ac:dyDescent="0.2">
      <c r="B51" s="6"/>
      <c r="C51" s="7"/>
      <c r="D51" s="6"/>
      <c r="E51" s="6"/>
      <c r="F51" s="23"/>
      <c r="G51" s="14"/>
    </row>
    <row r="52" spans="2:12" ht="15" x14ac:dyDescent="0.2">
      <c r="B52" s="6">
        <v>71</v>
      </c>
      <c r="C52" s="7" t="s">
        <v>24</v>
      </c>
      <c r="D52" s="6"/>
      <c r="E52" s="6"/>
      <c r="F52" s="23"/>
      <c r="G52" s="15">
        <v>1040778</v>
      </c>
    </row>
    <row r="53" spans="2:12" ht="15" x14ac:dyDescent="0.2">
      <c r="B53" s="6"/>
      <c r="C53" s="7" t="s">
        <v>29</v>
      </c>
      <c r="D53" s="6"/>
      <c r="E53" s="6"/>
      <c r="F53" s="23"/>
      <c r="G53" s="16">
        <f>+G52</f>
        <v>1040778</v>
      </c>
    </row>
    <row r="54" spans="2:12" ht="15" x14ac:dyDescent="0.2">
      <c r="B54" s="6"/>
      <c r="C54" s="7"/>
      <c r="D54" s="6"/>
      <c r="E54" s="6"/>
      <c r="F54" s="23"/>
      <c r="G54" s="14"/>
    </row>
    <row r="55" spans="2:12" ht="15" x14ac:dyDescent="0.2">
      <c r="B55" s="6" t="s">
        <v>30</v>
      </c>
      <c r="C55" s="7" t="s">
        <v>31</v>
      </c>
      <c r="D55" s="6"/>
      <c r="E55" s="6"/>
      <c r="F55" s="23"/>
      <c r="G55" s="15">
        <v>0</v>
      </c>
    </row>
    <row r="56" spans="2:12" ht="15" x14ac:dyDescent="0.2">
      <c r="B56" s="6"/>
      <c r="C56" s="7"/>
      <c r="D56" s="6"/>
      <c r="E56" s="6"/>
      <c r="F56" s="23"/>
      <c r="G56" s="14"/>
    </row>
    <row r="57" spans="2:12" ht="15" x14ac:dyDescent="0.2">
      <c r="B57" s="6" t="s">
        <v>32</v>
      </c>
      <c r="C57" s="7" t="s">
        <v>33</v>
      </c>
      <c r="D57" s="6"/>
      <c r="E57" s="6"/>
      <c r="F57" s="23"/>
      <c r="G57" s="15">
        <v>0</v>
      </c>
    </row>
    <row r="58" spans="2:12" ht="15" x14ac:dyDescent="0.2">
      <c r="B58" s="6"/>
      <c r="C58" s="7"/>
      <c r="D58" s="6"/>
      <c r="E58" s="6"/>
      <c r="F58" s="23"/>
      <c r="G58" s="14"/>
    </row>
    <row r="59" spans="2:12" ht="30" x14ac:dyDescent="0.2">
      <c r="B59" s="6"/>
      <c r="C59" s="7" t="s">
        <v>34</v>
      </c>
      <c r="D59" s="6"/>
      <c r="E59" s="6"/>
      <c r="F59" s="23"/>
      <c r="G59" s="14">
        <f>+G50-G53+G55-G57</f>
        <v>82880</v>
      </c>
    </row>
    <row r="60" spans="2:12" ht="15" x14ac:dyDescent="0.2">
      <c r="B60" s="6"/>
      <c r="C60" s="7"/>
      <c r="D60" s="6"/>
      <c r="E60" s="6"/>
      <c r="F60" s="23"/>
      <c r="G60" s="14"/>
    </row>
    <row r="61" spans="2:12" s="10" customFormat="1" ht="15" x14ac:dyDescent="0.2">
      <c r="B61" s="6"/>
      <c r="C61" s="7" t="s">
        <v>35</v>
      </c>
      <c r="D61" s="6"/>
      <c r="E61" s="6"/>
      <c r="F61" s="23"/>
      <c r="G61" s="15">
        <v>336247</v>
      </c>
      <c r="I61"/>
      <c r="J61"/>
      <c r="K61"/>
      <c r="L61"/>
    </row>
    <row r="62" spans="2:12" s="10" customFormat="1" ht="15" x14ac:dyDescent="0.2">
      <c r="B62" s="6"/>
      <c r="C62" s="7"/>
      <c r="D62" s="6"/>
      <c r="E62" s="6"/>
      <c r="F62" s="23"/>
      <c r="G62" s="14"/>
      <c r="I62"/>
      <c r="J62"/>
      <c r="K62"/>
      <c r="L62"/>
    </row>
    <row r="63" spans="2:12" s="10" customFormat="1" ht="15.75" thickBot="1" x14ac:dyDescent="0.25">
      <c r="B63" s="6"/>
      <c r="C63" s="7" t="s">
        <v>36</v>
      </c>
      <c r="D63" s="6"/>
      <c r="E63" s="6"/>
      <c r="F63" s="23"/>
      <c r="G63" s="19">
        <f>+G59+G61</f>
        <v>419127</v>
      </c>
      <c r="I63"/>
      <c r="J63"/>
      <c r="K63"/>
      <c r="L63"/>
    </row>
    <row r="64" spans="2:12" s="10" customFormat="1" ht="13.5" thickTop="1" x14ac:dyDescent="0.2">
      <c r="B64"/>
      <c r="C64" s="2"/>
      <c r="D64"/>
      <c r="E64"/>
      <c r="F64" s="24"/>
      <c r="G64" s="3"/>
      <c r="I64"/>
      <c r="J64"/>
      <c r="K64"/>
      <c r="L64"/>
    </row>
  </sheetData>
  <mergeCells count="5">
    <mergeCell ref="A1:J1"/>
    <mergeCell ref="A2:J2"/>
    <mergeCell ref="A4:J4"/>
    <mergeCell ref="G6:G7"/>
    <mergeCell ref="A44:J44"/>
  </mergeCells>
  <pageMargins left="0.25" right="0.25" top="0.75" bottom="0.75" header="0.3" footer="0.3"/>
  <pageSetup scale="70" orientation="portrait" r:id="rId1"/>
  <headerFooter alignWithMargins="0">
    <oddHeader>&amp;R&amp;D &amp;T
&amp;F; &amp;A</oddHeader>
  </headerFooter>
  <rowBreaks count="1" manualBreakCount="1">
    <brk id="4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4"/>
  <sheetViews>
    <sheetView view="pageLayout" zoomScaleNormal="100" workbookViewId="0">
      <selection activeCell="F29" sqref="F29"/>
    </sheetView>
  </sheetViews>
  <sheetFormatPr defaultRowHeight="12.75" x14ac:dyDescent="0.2"/>
  <cols>
    <col min="1" max="1" width="26" customWidth="1"/>
    <col min="2" max="2" width="8" customWidth="1"/>
    <col min="3" max="3" width="43.85546875" style="2" customWidth="1"/>
    <col min="4" max="4" width="3.140625" customWidth="1"/>
    <col min="5" max="5" width="13.28515625" customWidth="1"/>
    <col min="6" max="6" width="13.42578125" style="3" customWidth="1"/>
    <col min="7" max="7" width="13.85546875" style="3" customWidth="1"/>
    <col min="8" max="8" width="7.7109375" style="10" customWidth="1"/>
    <col min="9" max="9" width="2.42578125" customWidth="1"/>
    <col min="10" max="10" width="15.85546875" customWidth="1"/>
  </cols>
  <sheetData>
    <row r="1" spans="1:12" ht="18" x14ac:dyDescent="0.25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1"/>
      <c r="L1" s="1"/>
    </row>
    <row r="2" spans="1:12" ht="18" x14ac:dyDescent="0.25">
      <c r="A2" s="34" t="s">
        <v>40</v>
      </c>
      <c r="B2" s="34"/>
      <c r="C2" s="34"/>
      <c r="D2" s="34"/>
      <c r="E2" s="34"/>
      <c r="F2" s="34"/>
      <c r="G2" s="34"/>
      <c r="H2" s="34"/>
      <c r="I2" s="34"/>
      <c r="J2" s="34"/>
      <c r="K2" s="1"/>
      <c r="L2" s="1"/>
    </row>
    <row r="3" spans="1:12" x14ac:dyDescent="0.2">
      <c r="H3" s="4"/>
    </row>
    <row r="4" spans="1:12" ht="15.75" x14ac:dyDescent="0.25">
      <c r="A4" s="35" t="s">
        <v>1</v>
      </c>
      <c r="B4" s="36"/>
      <c r="C4" s="36"/>
      <c r="D4" s="36"/>
      <c r="E4" s="36"/>
      <c r="F4" s="36"/>
      <c r="G4" s="36"/>
      <c r="H4" s="36"/>
      <c r="I4" s="36"/>
      <c r="J4" s="37"/>
      <c r="K4" s="5"/>
      <c r="L4" s="5"/>
    </row>
    <row r="5" spans="1:12" x14ac:dyDescent="0.2">
      <c r="H5" s="4"/>
    </row>
    <row r="6" spans="1:12" ht="24.95" customHeight="1" x14ac:dyDescent="0.2">
      <c r="B6" s="6"/>
      <c r="C6" s="7"/>
      <c r="D6" s="6"/>
      <c r="E6" s="8">
        <v>101</v>
      </c>
      <c r="F6" s="9">
        <v>199</v>
      </c>
      <c r="G6" s="38" t="s">
        <v>2</v>
      </c>
    </row>
    <row r="7" spans="1:12" ht="50.25" customHeight="1" x14ac:dyDescent="0.2">
      <c r="B7" s="6"/>
      <c r="C7" s="11" t="s">
        <v>3</v>
      </c>
      <c r="D7" s="6"/>
      <c r="E7" s="12" t="s">
        <v>4</v>
      </c>
      <c r="F7" s="12" t="s">
        <v>5</v>
      </c>
      <c r="G7" s="39"/>
      <c r="J7" s="13"/>
    </row>
    <row r="8" spans="1:12" ht="24.95" customHeight="1" x14ac:dyDescent="0.2">
      <c r="B8" s="6">
        <v>5700</v>
      </c>
      <c r="C8" s="7" t="s">
        <v>6</v>
      </c>
      <c r="D8" s="6"/>
      <c r="E8" s="14">
        <v>12000</v>
      </c>
      <c r="F8" s="14">
        <v>1289830</v>
      </c>
      <c r="G8" s="14">
        <f>SUM(E8:F8)</f>
        <v>1301830</v>
      </c>
    </row>
    <row r="9" spans="1:12" ht="24.95" customHeight="1" x14ac:dyDescent="0.2">
      <c r="B9" s="6">
        <v>5800</v>
      </c>
      <c r="C9" s="7" t="s">
        <v>7</v>
      </c>
      <c r="D9" s="6"/>
      <c r="E9" s="14">
        <v>10</v>
      </c>
      <c r="F9" s="14">
        <v>3001893</v>
      </c>
      <c r="G9" s="14">
        <f t="shared" ref="G9:G10" si="0">SUM(E9:F9)</f>
        <v>3001903</v>
      </c>
    </row>
    <row r="10" spans="1:12" ht="24.95" customHeight="1" x14ac:dyDescent="0.2">
      <c r="B10" s="6">
        <v>5900</v>
      </c>
      <c r="C10" s="7" t="s">
        <v>8</v>
      </c>
      <c r="D10" s="6"/>
      <c r="E10" s="15">
        <v>137000</v>
      </c>
      <c r="F10" s="15">
        <v>30000</v>
      </c>
      <c r="G10" s="14">
        <f t="shared" si="0"/>
        <v>167000</v>
      </c>
    </row>
    <row r="11" spans="1:12" ht="24.95" customHeight="1" x14ac:dyDescent="0.2">
      <c r="B11" s="6"/>
      <c r="C11" s="7" t="s">
        <v>9</v>
      </c>
      <c r="D11" s="6"/>
      <c r="E11" s="25">
        <f>SUM(E8:E10)</f>
        <v>149010</v>
      </c>
      <c r="F11" s="25">
        <f>SUM(F8:F10)</f>
        <v>4321723</v>
      </c>
      <c r="G11" s="25">
        <f>SUM(G8:G10)</f>
        <v>4470733</v>
      </c>
      <c r="J11" s="13"/>
    </row>
    <row r="12" spans="1:12" ht="18" customHeight="1" x14ac:dyDescent="0.2">
      <c r="B12" s="6"/>
      <c r="C12" s="7"/>
      <c r="D12" s="6"/>
      <c r="E12" s="26"/>
      <c r="F12" s="26"/>
      <c r="G12" s="26"/>
    </row>
    <row r="13" spans="1:12" ht="24.95" customHeight="1" x14ac:dyDescent="0.2">
      <c r="B13" s="6">
        <v>11</v>
      </c>
      <c r="C13" s="7" t="s">
        <v>10</v>
      </c>
      <c r="D13" s="6"/>
      <c r="E13" s="27"/>
      <c r="F13" s="26">
        <v>2100656</v>
      </c>
      <c r="G13" s="26">
        <f>SUM(E13:F13)</f>
        <v>2100656</v>
      </c>
      <c r="J13" s="10"/>
    </row>
    <row r="14" spans="1:12" ht="27" customHeight="1" x14ac:dyDescent="0.2">
      <c r="B14" s="6">
        <v>12</v>
      </c>
      <c r="C14" s="7" t="s">
        <v>11</v>
      </c>
      <c r="D14" s="6"/>
      <c r="E14" s="27"/>
      <c r="F14" s="26">
        <v>3005</v>
      </c>
      <c r="G14" s="26">
        <f t="shared" ref="G14:G31" si="1">SUM(E14:F14)</f>
        <v>3005</v>
      </c>
      <c r="J14" s="10"/>
    </row>
    <row r="15" spans="1:12" ht="25.5" customHeight="1" x14ac:dyDescent="0.2">
      <c r="B15" s="6">
        <v>13</v>
      </c>
      <c r="C15" s="7" t="s">
        <v>12</v>
      </c>
      <c r="D15" s="6"/>
      <c r="E15" s="27"/>
      <c r="F15" s="26">
        <v>12300</v>
      </c>
      <c r="G15" s="26">
        <f t="shared" si="1"/>
        <v>12300</v>
      </c>
      <c r="J15" s="10"/>
    </row>
    <row r="16" spans="1:12" ht="24.95" customHeight="1" x14ac:dyDescent="0.2">
      <c r="B16" s="6">
        <v>21</v>
      </c>
      <c r="C16" s="7" t="s">
        <v>13</v>
      </c>
      <c r="D16" s="6"/>
      <c r="E16" s="27"/>
      <c r="F16" s="26">
        <v>56206</v>
      </c>
      <c r="G16" s="26">
        <f t="shared" si="1"/>
        <v>56206</v>
      </c>
      <c r="J16" s="10"/>
    </row>
    <row r="17" spans="2:10" ht="27" customHeight="1" x14ac:dyDescent="0.2">
      <c r="B17" s="6">
        <v>23</v>
      </c>
      <c r="C17" s="7" t="s">
        <v>14</v>
      </c>
      <c r="D17" s="6"/>
      <c r="E17" s="27"/>
      <c r="F17" s="26">
        <v>248809</v>
      </c>
      <c r="G17" s="26">
        <f t="shared" si="1"/>
        <v>248809</v>
      </c>
      <c r="J17" s="10"/>
    </row>
    <row r="18" spans="2:10" ht="33.75" customHeight="1" x14ac:dyDescent="0.2">
      <c r="B18" s="6">
        <v>31</v>
      </c>
      <c r="C18" s="7" t="s">
        <v>15</v>
      </c>
      <c r="D18" s="6"/>
      <c r="E18" s="27"/>
      <c r="F18" s="26">
        <v>70583</v>
      </c>
      <c r="G18" s="26">
        <f t="shared" si="1"/>
        <v>70583</v>
      </c>
      <c r="J18" s="10"/>
    </row>
    <row r="19" spans="2:10" ht="21.75" customHeight="1" x14ac:dyDescent="0.2">
      <c r="B19" s="6">
        <v>33</v>
      </c>
      <c r="C19" s="7" t="s">
        <v>16</v>
      </c>
      <c r="D19" s="6"/>
      <c r="E19" s="27"/>
      <c r="F19" s="26">
        <v>65578</v>
      </c>
      <c r="G19" s="26">
        <f t="shared" si="1"/>
        <v>65578</v>
      </c>
      <c r="J19" s="10"/>
    </row>
    <row r="20" spans="2:10" ht="24.95" customHeight="1" x14ac:dyDescent="0.2">
      <c r="B20" s="6">
        <v>34</v>
      </c>
      <c r="C20" s="7" t="s">
        <v>17</v>
      </c>
      <c r="D20" s="6"/>
      <c r="E20" s="27"/>
      <c r="F20" s="26">
        <v>99390</v>
      </c>
      <c r="G20" s="26">
        <f t="shared" si="1"/>
        <v>99390</v>
      </c>
      <c r="J20" s="10"/>
    </row>
    <row r="21" spans="2:10" ht="24.95" customHeight="1" x14ac:dyDescent="0.2">
      <c r="B21" s="6">
        <v>35</v>
      </c>
      <c r="C21" s="7" t="s">
        <v>18</v>
      </c>
      <c r="D21" s="6"/>
      <c r="E21" s="28">
        <v>213048</v>
      </c>
      <c r="F21" s="26">
        <v>5300</v>
      </c>
      <c r="G21" s="26">
        <f t="shared" si="1"/>
        <v>218348</v>
      </c>
      <c r="J21" s="10"/>
    </row>
    <row r="22" spans="2:10" ht="24.95" customHeight="1" x14ac:dyDescent="0.2">
      <c r="B22" s="6">
        <v>36</v>
      </c>
      <c r="C22" s="7" t="s">
        <v>19</v>
      </c>
      <c r="D22" s="6"/>
      <c r="E22" s="27"/>
      <c r="F22" s="26">
        <v>383590</v>
      </c>
      <c r="G22" s="26">
        <f t="shared" si="1"/>
        <v>383590</v>
      </c>
      <c r="J22" s="10"/>
    </row>
    <row r="23" spans="2:10" ht="24.95" customHeight="1" x14ac:dyDescent="0.2">
      <c r="B23" s="6">
        <v>41</v>
      </c>
      <c r="C23" s="7" t="s">
        <v>20</v>
      </c>
      <c r="D23" s="6"/>
      <c r="E23" s="27"/>
      <c r="F23" s="26">
        <v>388498</v>
      </c>
      <c r="G23" s="26">
        <f t="shared" si="1"/>
        <v>388498</v>
      </c>
      <c r="J23" s="10"/>
    </row>
    <row r="24" spans="2:10" ht="24.95" customHeight="1" x14ac:dyDescent="0.2">
      <c r="B24" s="6">
        <v>51</v>
      </c>
      <c r="C24" s="7" t="s">
        <v>21</v>
      </c>
      <c r="D24" s="6"/>
      <c r="E24" s="27"/>
      <c r="F24" s="26">
        <v>638950</v>
      </c>
      <c r="G24" s="26">
        <f t="shared" si="1"/>
        <v>638950</v>
      </c>
      <c r="J24" s="10"/>
    </row>
    <row r="25" spans="2:10" ht="24.95" customHeight="1" x14ac:dyDescent="0.2">
      <c r="B25" s="6">
        <v>52</v>
      </c>
      <c r="C25" s="7" t="s">
        <v>22</v>
      </c>
      <c r="D25" s="6"/>
      <c r="E25" s="27"/>
      <c r="F25" s="26">
        <v>6000</v>
      </c>
      <c r="G25" s="26">
        <f t="shared" si="1"/>
        <v>6000</v>
      </c>
      <c r="J25" s="10"/>
    </row>
    <row r="26" spans="2:10" ht="24.95" customHeight="1" x14ac:dyDescent="0.2">
      <c r="B26" s="6">
        <v>53</v>
      </c>
      <c r="C26" s="7" t="s">
        <v>23</v>
      </c>
      <c r="D26" s="6"/>
      <c r="E26" s="27"/>
      <c r="F26" s="26">
        <v>167443</v>
      </c>
      <c r="G26" s="26">
        <f t="shared" si="1"/>
        <v>167443</v>
      </c>
      <c r="J26" s="10"/>
    </row>
    <row r="27" spans="2:10" ht="24.95" customHeight="1" x14ac:dyDescent="0.2">
      <c r="B27" s="6">
        <v>71</v>
      </c>
      <c r="C27" s="7" t="s">
        <v>24</v>
      </c>
      <c r="D27" s="6"/>
      <c r="E27" s="27"/>
      <c r="F27" s="26">
        <v>0</v>
      </c>
      <c r="G27" s="26">
        <f t="shared" si="1"/>
        <v>0</v>
      </c>
      <c r="J27" s="10"/>
    </row>
    <row r="28" spans="2:10" ht="30" customHeight="1" x14ac:dyDescent="0.2">
      <c r="B28" s="17">
        <v>81</v>
      </c>
      <c r="C28" s="7" t="s">
        <v>25</v>
      </c>
      <c r="D28" s="6"/>
      <c r="E28" s="27"/>
      <c r="F28" s="26">
        <v>0</v>
      </c>
      <c r="G28" s="26">
        <f t="shared" si="1"/>
        <v>0</v>
      </c>
      <c r="J28" s="10"/>
    </row>
    <row r="29" spans="2:10" ht="29.25" customHeight="1" x14ac:dyDescent="0.2">
      <c r="B29" s="17">
        <v>91</v>
      </c>
      <c r="C29" s="7" t="s">
        <v>26</v>
      </c>
      <c r="D29" s="6"/>
      <c r="E29" s="27"/>
      <c r="F29" s="26">
        <v>0</v>
      </c>
      <c r="G29" s="26">
        <f t="shared" si="1"/>
        <v>0</v>
      </c>
      <c r="J29" s="10"/>
    </row>
    <row r="30" spans="2:10" ht="33" customHeight="1" x14ac:dyDescent="0.2">
      <c r="B30" s="17">
        <v>93</v>
      </c>
      <c r="C30" s="7" t="s">
        <v>27</v>
      </c>
      <c r="D30" s="6"/>
      <c r="E30" s="27"/>
      <c r="F30" s="26">
        <v>104000</v>
      </c>
      <c r="G30" s="26">
        <f t="shared" si="1"/>
        <v>104000</v>
      </c>
      <c r="J30" s="10"/>
    </row>
    <row r="31" spans="2:10" ht="24.95" customHeight="1" x14ac:dyDescent="0.2">
      <c r="B31" s="6">
        <v>99</v>
      </c>
      <c r="C31" s="7" t="s">
        <v>28</v>
      </c>
      <c r="D31" s="6"/>
      <c r="E31" s="27"/>
      <c r="F31" s="29">
        <v>55000</v>
      </c>
      <c r="G31" s="26">
        <f t="shared" si="1"/>
        <v>55000</v>
      </c>
      <c r="J31" s="10"/>
    </row>
    <row r="32" spans="2:10" ht="24.95" customHeight="1" x14ac:dyDescent="0.2">
      <c r="B32" s="6"/>
      <c r="C32" s="7" t="s">
        <v>29</v>
      </c>
      <c r="D32" s="6"/>
      <c r="E32" s="25">
        <f>SUM(E13:E31)</f>
        <v>213048</v>
      </c>
      <c r="F32" s="25">
        <f>SUM(F13:F31)</f>
        <v>4405308</v>
      </c>
      <c r="G32" s="25">
        <f>SUM(G13:G31)</f>
        <v>4618356</v>
      </c>
      <c r="J32" s="10"/>
    </row>
    <row r="33" spans="1:10" ht="15.75" customHeight="1" x14ac:dyDescent="0.2">
      <c r="B33" s="6"/>
      <c r="C33" s="7"/>
      <c r="D33" s="6"/>
      <c r="E33" s="26"/>
      <c r="F33" s="26"/>
      <c r="G33" s="26"/>
      <c r="J33" s="18"/>
    </row>
    <row r="34" spans="1:10" ht="21.75" customHeight="1" x14ac:dyDescent="0.2">
      <c r="B34" s="6" t="s">
        <v>30</v>
      </c>
      <c r="C34" s="7" t="s">
        <v>31</v>
      </c>
      <c r="D34" s="6"/>
      <c r="E34" s="29">
        <v>64038</v>
      </c>
      <c r="F34" s="29">
        <v>1</v>
      </c>
      <c r="G34" s="29">
        <f>SUM(E34:F34)</f>
        <v>64039</v>
      </c>
    </row>
    <row r="35" spans="1:10" ht="24.95" customHeight="1" x14ac:dyDescent="0.2">
      <c r="B35" s="6"/>
      <c r="C35" s="7"/>
      <c r="D35" s="6"/>
      <c r="E35" s="26"/>
      <c r="F35" s="26"/>
      <c r="G35" s="26"/>
    </row>
    <row r="36" spans="1:10" ht="21.75" customHeight="1" x14ac:dyDescent="0.2">
      <c r="B36" s="6" t="s">
        <v>32</v>
      </c>
      <c r="C36" s="7" t="s">
        <v>33</v>
      </c>
      <c r="D36" s="6"/>
      <c r="E36" s="29"/>
      <c r="F36" s="29">
        <v>64038</v>
      </c>
      <c r="G36" s="29">
        <f>SUM(E36:F36)</f>
        <v>64038</v>
      </c>
    </row>
    <row r="37" spans="1:10" ht="15.75" customHeight="1" x14ac:dyDescent="0.2">
      <c r="B37" s="6"/>
      <c r="C37" s="7"/>
      <c r="D37" s="6"/>
      <c r="E37" s="26"/>
      <c r="F37" s="26"/>
      <c r="G37" s="26"/>
    </row>
    <row r="38" spans="1:10" ht="28.5" customHeight="1" x14ac:dyDescent="0.25">
      <c r="B38" s="6"/>
      <c r="C38" s="30" t="s">
        <v>34</v>
      </c>
      <c r="D38" s="31"/>
      <c r="E38" s="32">
        <f>+E11-E32+E34-E36</f>
        <v>0</v>
      </c>
      <c r="F38" s="32">
        <f>+F11-F32+F34-F36</f>
        <v>-147622</v>
      </c>
      <c r="G38" s="32">
        <f>+G11-G32+G34-G36</f>
        <v>-147622</v>
      </c>
    </row>
    <row r="39" spans="1:10" ht="15" customHeight="1" x14ac:dyDescent="0.2">
      <c r="B39" s="6"/>
      <c r="C39" s="7"/>
      <c r="D39" s="6"/>
      <c r="E39" s="14"/>
      <c r="F39" s="14"/>
      <c r="G39" s="14"/>
    </row>
    <row r="40" spans="1:10" ht="24.95" customHeight="1" x14ac:dyDescent="0.2">
      <c r="B40" s="6"/>
      <c r="C40" s="7" t="s">
        <v>35</v>
      </c>
      <c r="D40" s="6"/>
      <c r="E40" s="15"/>
      <c r="F40" s="15">
        <v>4163444</v>
      </c>
      <c r="G40" s="15">
        <f>SUM(E40:F40)</f>
        <v>4163444</v>
      </c>
    </row>
    <row r="41" spans="1:10" ht="15" customHeight="1" x14ac:dyDescent="0.2">
      <c r="B41" s="6"/>
      <c r="C41" s="7"/>
      <c r="D41" s="6"/>
      <c r="E41" s="14"/>
      <c r="F41" s="14"/>
      <c r="G41" s="14"/>
    </row>
    <row r="42" spans="1:10" ht="24.95" customHeight="1" thickBot="1" x14ac:dyDescent="0.25">
      <c r="B42" s="6"/>
      <c r="C42" s="7" t="s">
        <v>36</v>
      </c>
      <c r="D42" s="6"/>
      <c r="E42" s="19">
        <f>+E40+E38</f>
        <v>0</v>
      </c>
      <c r="F42" s="19">
        <f>+F40+F38</f>
        <v>4015822</v>
      </c>
      <c r="G42" s="19">
        <f>+G40+G38</f>
        <v>4015822</v>
      </c>
    </row>
    <row r="43" spans="1:10" ht="20.100000000000001" customHeight="1" thickTop="1" x14ac:dyDescent="0.2"/>
    <row r="44" spans="1:10" ht="15.75" x14ac:dyDescent="0.25">
      <c r="A44" s="35" t="s">
        <v>37</v>
      </c>
      <c r="B44" s="36"/>
      <c r="C44" s="36"/>
      <c r="D44" s="36"/>
      <c r="E44" s="36"/>
      <c r="F44" s="36"/>
      <c r="G44" s="36"/>
      <c r="H44" s="36"/>
      <c r="I44" s="36"/>
      <c r="J44" s="37"/>
    </row>
    <row r="45" spans="1:10" ht="15" x14ac:dyDescent="0.2">
      <c r="A45" s="20"/>
      <c r="B45" s="6"/>
      <c r="C45" s="7"/>
      <c r="D45" s="6"/>
      <c r="E45" s="6"/>
      <c r="F45" s="14"/>
      <c r="G45" s="14"/>
    </row>
    <row r="46" spans="1:10" ht="15" x14ac:dyDescent="0.2">
      <c r="B46" s="6"/>
      <c r="C46" s="7"/>
      <c r="D46" s="6"/>
      <c r="E46" s="6"/>
      <c r="F46" s="14"/>
      <c r="G46" s="9" t="s">
        <v>38</v>
      </c>
    </row>
    <row r="47" spans="1:10" ht="45" x14ac:dyDescent="0.2">
      <c r="B47" s="6"/>
      <c r="C47" s="7"/>
      <c r="D47" s="6"/>
      <c r="E47" s="6"/>
      <c r="F47" s="21"/>
      <c r="G47" s="22" t="s">
        <v>39</v>
      </c>
    </row>
    <row r="48" spans="1:10" ht="15" x14ac:dyDescent="0.2">
      <c r="B48" s="6">
        <v>5700</v>
      </c>
      <c r="C48" s="7" t="s">
        <v>6</v>
      </c>
      <c r="D48" s="6"/>
      <c r="E48" s="6"/>
      <c r="F48" s="23"/>
      <c r="G48" s="14">
        <v>1120310</v>
      </c>
    </row>
    <row r="49" spans="2:12" ht="15" x14ac:dyDescent="0.2">
      <c r="B49" s="6">
        <v>5800</v>
      </c>
      <c r="C49" s="7" t="s">
        <v>7</v>
      </c>
      <c r="D49" s="6"/>
      <c r="E49" s="6"/>
      <c r="F49" s="23"/>
      <c r="G49" s="14">
        <v>5</v>
      </c>
    </row>
    <row r="50" spans="2:12" ht="15" x14ac:dyDescent="0.2">
      <c r="B50" s="6"/>
      <c r="C50" s="7" t="s">
        <v>9</v>
      </c>
      <c r="D50" s="6"/>
      <c r="E50" s="6"/>
      <c r="F50" s="23"/>
      <c r="G50" s="16">
        <f>SUM(G48:G49)</f>
        <v>1120315</v>
      </c>
    </row>
    <row r="51" spans="2:12" ht="15" x14ac:dyDescent="0.2">
      <c r="B51" s="6"/>
      <c r="C51" s="7"/>
      <c r="D51" s="6"/>
      <c r="E51" s="6"/>
      <c r="F51" s="23"/>
      <c r="G51" s="14"/>
    </row>
    <row r="52" spans="2:12" ht="15" x14ac:dyDescent="0.2">
      <c r="B52" s="6">
        <v>71</v>
      </c>
      <c r="C52" s="7" t="s">
        <v>24</v>
      </c>
      <c r="D52" s="6"/>
      <c r="E52" s="6"/>
      <c r="F52" s="23"/>
      <c r="G52" s="15">
        <v>1094967</v>
      </c>
    </row>
    <row r="53" spans="2:12" ht="15" x14ac:dyDescent="0.2">
      <c r="B53" s="6"/>
      <c r="C53" s="7" t="s">
        <v>29</v>
      </c>
      <c r="D53" s="6"/>
      <c r="E53" s="6"/>
      <c r="F53" s="23"/>
      <c r="G53" s="16">
        <f>+G52</f>
        <v>1094967</v>
      </c>
    </row>
    <row r="54" spans="2:12" ht="15" x14ac:dyDescent="0.2">
      <c r="B54" s="6"/>
      <c r="C54" s="7"/>
      <c r="D54" s="6"/>
      <c r="E54" s="6"/>
      <c r="F54" s="23"/>
      <c r="G54" s="14"/>
    </row>
    <row r="55" spans="2:12" ht="15" x14ac:dyDescent="0.2">
      <c r="B55" s="6" t="s">
        <v>30</v>
      </c>
      <c r="C55" s="7" t="s">
        <v>31</v>
      </c>
      <c r="D55" s="6"/>
      <c r="E55" s="6"/>
      <c r="F55" s="23"/>
      <c r="G55" s="15">
        <v>0</v>
      </c>
    </row>
    <row r="56" spans="2:12" ht="15" x14ac:dyDescent="0.2">
      <c r="B56" s="6"/>
      <c r="C56" s="7"/>
      <c r="D56" s="6"/>
      <c r="E56" s="6"/>
      <c r="F56" s="23"/>
      <c r="G56" s="14"/>
    </row>
    <row r="57" spans="2:12" ht="15" x14ac:dyDescent="0.2">
      <c r="B57" s="6" t="s">
        <v>32</v>
      </c>
      <c r="C57" s="7" t="s">
        <v>33</v>
      </c>
      <c r="D57" s="6"/>
      <c r="E57" s="6"/>
      <c r="F57" s="23"/>
      <c r="G57" s="15">
        <v>0</v>
      </c>
    </row>
    <row r="58" spans="2:12" ht="15" x14ac:dyDescent="0.2">
      <c r="B58" s="6"/>
      <c r="C58" s="7"/>
      <c r="D58" s="6"/>
      <c r="E58" s="6"/>
      <c r="F58" s="23"/>
      <c r="G58" s="14"/>
    </row>
    <row r="59" spans="2:12" ht="30" x14ac:dyDescent="0.2">
      <c r="B59" s="6"/>
      <c r="C59" s="7" t="s">
        <v>34</v>
      </c>
      <c r="D59" s="6"/>
      <c r="E59" s="6"/>
      <c r="F59" s="23"/>
      <c r="G59" s="14">
        <f>+G50-G53+G55-G57</f>
        <v>25348</v>
      </c>
    </row>
    <row r="60" spans="2:12" ht="15" x14ac:dyDescent="0.2">
      <c r="B60" s="6"/>
      <c r="C60" s="7"/>
      <c r="D60" s="6"/>
      <c r="E60" s="6"/>
      <c r="F60" s="23"/>
      <c r="G60" s="14"/>
    </row>
    <row r="61" spans="2:12" s="10" customFormat="1" ht="15" x14ac:dyDescent="0.2">
      <c r="B61" s="6"/>
      <c r="C61" s="7" t="s">
        <v>35</v>
      </c>
      <c r="D61" s="6"/>
      <c r="E61" s="6"/>
      <c r="F61" s="23"/>
      <c r="G61" s="15">
        <v>331242</v>
      </c>
      <c r="I61"/>
      <c r="J61"/>
      <c r="K61"/>
      <c r="L61"/>
    </row>
    <row r="62" spans="2:12" s="10" customFormat="1" ht="15" x14ac:dyDescent="0.2">
      <c r="B62" s="6"/>
      <c r="C62" s="7"/>
      <c r="D62" s="6"/>
      <c r="E62" s="6"/>
      <c r="F62" s="23"/>
      <c r="G62" s="14"/>
      <c r="I62"/>
      <c r="J62"/>
      <c r="K62"/>
      <c r="L62"/>
    </row>
    <row r="63" spans="2:12" s="10" customFormat="1" ht="15.75" thickBot="1" x14ac:dyDescent="0.25">
      <c r="B63" s="6"/>
      <c r="C63" s="7" t="s">
        <v>36</v>
      </c>
      <c r="D63" s="6"/>
      <c r="E63" s="6"/>
      <c r="F63" s="23"/>
      <c r="G63" s="19">
        <f>+G59+G61</f>
        <v>356590</v>
      </c>
      <c r="I63"/>
      <c r="J63"/>
      <c r="K63"/>
      <c r="L63"/>
    </row>
    <row r="64" spans="2:12" s="10" customFormat="1" ht="13.5" thickTop="1" x14ac:dyDescent="0.2">
      <c r="B64"/>
      <c r="C64" s="2"/>
      <c r="D64"/>
      <c r="E64"/>
      <c r="F64" s="24"/>
      <c r="G64" s="3"/>
      <c r="I64"/>
      <c r="J64"/>
      <c r="K64"/>
      <c r="L64"/>
    </row>
  </sheetData>
  <mergeCells count="5">
    <mergeCell ref="A1:J1"/>
    <mergeCell ref="A2:J2"/>
    <mergeCell ref="A4:J4"/>
    <mergeCell ref="G6:G7"/>
    <mergeCell ref="A44:J44"/>
  </mergeCells>
  <pageMargins left="0.25" right="0.25" top="0.75" bottom="0.75" header="0.3" footer="0.3"/>
  <pageSetup scale="70" orientation="portrait" r:id="rId1"/>
  <headerFooter alignWithMargins="0">
    <oddHeader>&amp;R&amp;D &amp;T
&amp;F; &amp;A</oddHeader>
  </headerFooter>
  <rowBreaks count="1" manualBreakCount="1">
    <brk id="4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EEB64-070F-46CD-B8EE-D42E11D23EF5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Budget Adoption 2020-21</vt:lpstr>
      <vt:lpstr>Budget Adoption 2019-20</vt:lpstr>
      <vt:lpstr>Budget Adoption 2018-19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Clark</dc:creator>
  <cp:lastModifiedBy>Melissa Clark</cp:lastModifiedBy>
  <cp:lastPrinted>2020-08-27T20:24:00Z</cp:lastPrinted>
  <dcterms:created xsi:type="dcterms:W3CDTF">2016-10-03T14:05:43Z</dcterms:created>
  <dcterms:modified xsi:type="dcterms:W3CDTF">2020-08-28T15:37:24Z</dcterms:modified>
</cp:coreProperties>
</file>